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10" yWindow="-180" windowWidth="15180" windowHeight="9345"/>
  </bookViews>
  <sheets>
    <sheet name="A lire d'abord" sheetId="12" r:id="rId1"/>
    <sheet name="gr1" sheetId="1" r:id="rId2"/>
    <sheet name="gr2" sheetId="4" r:id="rId3"/>
    <sheet name="gr3" sheetId="5" r:id="rId4"/>
    <sheet name="gr4" sheetId="6" r:id="rId5"/>
    <sheet name="gr5" sheetId="7" r:id="rId6"/>
    <sheet name="gr6" sheetId="11" r:id="rId7"/>
  </sheets>
  <calcPr calcId="125725"/>
</workbook>
</file>

<file path=xl/calcChain.xml><?xml version="1.0" encoding="utf-8"?>
<calcChain xmlns="http://schemas.openxmlformats.org/spreadsheetml/2006/main">
  <c r="B22" i="7"/>
  <c r="B21"/>
  <c r="B19"/>
  <c r="B24" s="1"/>
  <c r="B22" i="6"/>
  <c r="B21"/>
  <c r="B19"/>
  <c r="B24" s="1"/>
  <c r="B22" i="5"/>
  <c r="B21"/>
  <c r="B19"/>
  <c r="B24" s="1"/>
  <c r="B22" i="4"/>
  <c r="B21"/>
  <c r="B19"/>
  <c r="B24" s="1"/>
  <c r="B21" i="1"/>
  <c r="B19"/>
  <c r="B24" s="1"/>
  <c r="B22"/>
  <c r="B19" i="11"/>
  <c r="B24" s="1"/>
  <c r="B21"/>
  <c r="B22"/>
</calcChain>
</file>

<file path=xl/sharedStrings.xml><?xml version="1.0" encoding="utf-8"?>
<sst xmlns="http://schemas.openxmlformats.org/spreadsheetml/2006/main" count="111" uniqueCount="37">
  <si>
    <t>TP Fer dans vin</t>
  </si>
  <si>
    <t>A</t>
  </si>
  <si>
    <r>
      <t>t /mg.L</t>
    </r>
    <r>
      <rPr>
        <vertAlign val="superscript"/>
        <sz val="10"/>
        <rFont val="Arial"/>
        <family val="2"/>
      </rPr>
      <t>-1</t>
    </r>
  </si>
  <si>
    <t xml:space="preserve">vin </t>
  </si>
  <si>
    <t>regression</t>
  </si>
  <si>
    <t>pente</t>
  </si>
  <si>
    <t>ordonnée</t>
  </si>
  <si>
    <t>à l'origine</t>
  </si>
  <si>
    <t>titre calculé</t>
  </si>
  <si>
    <t>Bien regarder ci-dessus comment on peut récupérer dans des cases les résultats de la régression linéaire</t>
  </si>
  <si>
    <t>dans les cases, la régression est du type  y = a x + b alors que,  sur le graphe, elle est du type y = ax d'où les résultats légèrement différents</t>
  </si>
  <si>
    <r>
      <t>R</t>
    </r>
    <r>
      <rPr>
        <i/>
        <vertAlign val="superscript"/>
        <sz val="10"/>
        <rFont val="Arial"/>
        <family val="2"/>
      </rPr>
      <t>2</t>
    </r>
  </si>
  <si>
    <t>Nom :</t>
  </si>
  <si>
    <t>paul dao cyprien</t>
  </si>
  <si>
    <t>evariste</t>
  </si>
  <si>
    <t>victor</t>
  </si>
  <si>
    <t>beatrice</t>
  </si>
  <si>
    <t>josephine</t>
  </si>
  <si>
    <t>Louis</t>
  </si>
  <si>
    <t>Ilya</t>
  </si>
  <si>
    <t>Paul Mehdi</t>
  </si>
  <si>
    <t>nathan roxana</t>
  </si>
  <si>
    <t>Les données dans chacune des feuilles correspondent à vos valeurs expérimentales brutes</t>
  </si>
  <si>
    <t>il vous revient d'écarter les valeurs manifestement aberrantes</t>
  </si>
  <si>
    <t>La regression linéaire sur le graphe est de type  y = a x</t>
  </si>
  <si>
    <t>La régression linéaire dans les cases (pente, ordonnée à l'origine) est de type y = a x + b</t>
  </si>
  <si>
    <t>Pour le compte rendu, fournir le graphe et le tableau de valeurs</t>
  </si>
  <si>
    <t>#</t>
  </si>
  <si>
    <t>avec les données brutes</t>
  </si>
  <si>
    <t>avec les données manifestement aberrantes écartées</t>
  </si>
  <si>
    <t>et…</t>
  </si>
  <si>
    <t>la feuille réponse aux questions</t>
  </si>
  <si>
    <t>et votre conclusion argumentée du TP</t>
  </si>
  <si>
    <t>sous VIN  (calcul du titre du vin)</t>
  </si>
  <si>
    <t>!</t>
  </si>
  <si>
    <t>Regardez comment on récupére les  paramètres d'une regression linéaire dans les cases</t>
  </si>
  <si>
    <r>
      <t xml:space="preserve">(donc première approche : </t>
    </r>
    <r>
      <rPr>
        <b/>
        <i/>
        <sz val="14"/>
        <color rgb="FFFF0000"/>
        <rFont val="Arial"/>
        <family val="2"/>
      </rPr>
      <t>toutes</t>
    </r>
    <r>
      <rPr>
        <i/>
        <sz val="14"/>
        <rFont val="Arial"/>
        <family val="2"/>
      </rPr>
      <t xml:space="preserve"> les valeurs considérées puis amélioration….)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</si>
</sst>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16">
    <font>
      <sz val="10"/>
      <name val="Arial"/>
    </font>
    <font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i/>
      <sz val="10"/>
      <color indexed="10"/>
      <name val="Arial"/>
      <family val="2"/>
    </font>
    <font>
      <sz val="16"/>
      <name val="Arial"/>
      <family val="2"/>
    </font>
    <font>
      <sz val="16"/>
      <color rgb="FFFF0000"/>
      <name val="Arial"/>
      <family val="2"/>
    </font>
    <font>
      <sz val="14"/>
      <name val="Arial"/>
      <family val="2"/>
    </font>
    <font>
      <sz val="16"/>
      <color rgb="FF00B050"/>
      <name val="Arial"/>
      <family val="2"/>
    </font>
    <font>
      <sz val="20"/>
      <color rgb="FFFF0000"/>
      <name val="Arial"/>
      <family val="2"/>
    </font>
    <font>
      <i/>
      <sz val="14"/>
      <name val="Arial"/>
      <family val="2"/>
    </font>
    <font>
      <b/>
      <i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3" fillId="0" borderId="0" xfId="0" applyFont="1"/>
    <xf numFmtId="0" fontId="6" fillId="0" borderId="0" xfId="0" applyFont="1"/>
    <xf numFmtId="164" fontId="3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>
        <c:manualLayout>
          <c:xMode val="edge"/>
          <c:yMode val="edge"/>
          <c:x val="0.40813464235624131"/>
          <c:y val="3.006013357241238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plotArea>
      <c:layout>
        <c:manualLayout>
          <c:layoutTarget val="inner"/>
          <c:xMode val="edge"/>
          <c:yMode val="edge"/>
          <c:x val="0.11640953716690042"/>
          <c:y val="0.14829673829762888"/>
          <c:w val="0.84712482468443251"/>
          <c:h val="0.68336740215528924"/>
        </c:manualLayout>
      </c:layout>
      <c:scatterChart>
        <c:scatterStyle val="lineMarker"/>
        <c:ser>
          <c:idx val="0"/>
          <c:order val="0"/>
          <c:tx>
            <c:v>fer dans vin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31435250116877078"/>
                  <c:y val="3.2064110036336732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</c:trendlineLbl>
          </c:trendline>
          <c:xVal>
            <c:numRef>
              <c:f>'gr1'!$A$4:$A$13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xVal>
          <c:yVal>
            <c:numRef>
              <c:f>'gr1'!$B$4:$B$13</c:f>
              <c:numCache>
                <c:formatCode>General</c:formatCode>
                <c:ptCount val="10"/>
                <c:pt idx="0">
                  <c:v>8.1000000000000003E-2</c:v>
                </c:pt>
                <c:pt idx="1">
                  <c:v>0.23400000000000001</c:v>
                </c:pt>
                <c:pt idx="2">
                  <c:v>0.39100000000000001</c:v>
                </c:pt>
                <c:pt idx="3">
                  <c:v>0.52700000000000002</c:v>
                </c:pt>
                <c:pt idx="4">
                  <c:v>0.7</c:v>
                </c:pt>
                <c:pt idx="5">
                  <c:v>0.81</c:v>
                </c:pt>
                <c:pt idx="7">
                  <c:v>1.0049999999999999</c:v>
                </c:pt>
                <c:pt idx="8">
                  <c:v>1.127</c:v>
                </c:pt>
                <c:pt idx="9">
                  <c:v>1.2450000000000001</c:v>
                </c:pt>
              </c:numCache>
            </c:numRef>
          </c:yVal>
        </c:ser>
        <c:axId val="89493888"/>
        <c:axId val="89495808"/>
      </c:scatterChart>
      <c:valAx>
        <c:axId val="894938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 /mg.L</a:t>
                </a:r>
                <a:r>
                  <a:rPr lang="fr-FR" sz="12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0.8737727910238432"/>
              <c:y val="0.747495751149918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9495808"/>
        <c:crosses val="autoZero"/>
        <c:crossBetween val="midCat"/>
      </c:valAx>
      <c:valAx>
        <c:axId val="89495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</a:t>
                </a:r>
              </a:p>
            </c:rich>
          </c:tx>
          <c:layout>
            <c:manualLayout>
              <c:xMode val="edge"/>
              <c:yMode val="edge"/>
              <c:x val="2.2440392706872397E-2"/>
              <c:y val="0.4729463371534005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949388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>
        <c:manualLayout>
          <c:xMode val="edge"/>
          <c:yMode val="edge"/>
          <c:x val="0.40813464235624131"/>
          <c:y val="3.006013357241238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plotArea>
      <c:layout>
        <c:manualLayout>
          <c:layoutTarget val="inner"/>
          <c:xMode val="edge"/>
          <c:yMode val="edge"/>
          <c:x val="0.11640953716690042"/>
          <c:y val="0.14829673829762888"/>
          <c:w val="0.84712482468443251"/>
          <c:h val="0.68336740215528924"/>
        </c:manualLayout>
      </c:layout>
      <c:scatterChart>
        <c:scatterStyle val="lineMarker"/>
        <c:ser>
          <c:idx val="0"/>
          <c:order val="0"/>
          <c:tx>
            <c:v>fer dans vin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23020102851799923"/>
                  <c:y val="9.3698850754081481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</c:trendlineLbl>
          </c:trendline>
          <c:xVal>
            <c:numRef>
              <c:f>'gr2'!$A$4:$A$13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xVal>
          <c:yVal>
            <c:numRef>
              <c:f>'gr2'!$B$4:$B$13</c:f>
              <c:numCache>
                <c:formatCode>General</c:formatCode>
                <c:ptCount val="10"/>
                <c:pt idx="0">
                  <c:v>0.17399999999999999</c:v>
                </c:pt>
                <c:pt idx="1">
                  <c:v>0.28199999999999997</c:v>
                </c:pt>
                <c:pt idx="2">
                  <c:v>0.35899999999999999</c:v>
                </c:pt>
                <c:pt idx="3">
                  <c:v>0.45700000000000002</c:v>
                </c:pt>
                <c:pt idx="4">
                  <c:v>0.59299999999999997</c:v>
                </c:pt>
                <c:pt idx="5">
                  <c:v>0.66100000000000003</c:v>
                </c:pt>
                <c:pt idx="6">
                  <c:v>0.74399999999999999</c:v>
                </c:pt>
                <c:pt idx="7">
                  <c:v>1.0780000000000001</c:v>
                </c:pt>
                <c:pt idx="8">
                  <c:v>1.115</c:v>
                </c:pt>
                <c:pt idx="9">
                  <c:v>1.1659999999999999</c:v>
                </c:pt>
              </c:numCache>
            </c:numRef>
          </c:yVal>
        </c:ser>
        <c:axId val="47127552"/>
        <c:axId val="47166592"/>
      </c:scatterChart>
      <c:valAx>
        <c:axId val="471275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 /mg.L</a:t>
                </a:r>
                <a:r>
                  <a:rPr lang="fr-FR" sz="12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0.8737727910238432"/>
              <c:y val="0.747495751149918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166592"/>
        <c:crosses val="autoZero"/>
        <c:crossBetween val="midCat"/>
      </c:valAx>
      <c:valAx>
        <c:axId val="47166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</a:t>
                </a:r>
              </a:p>
            </c:rich>
          </c:tx>
          <c:layout>
            <c:manualLayout>
              <c:xMode val="edge"/>
              <c:yMode val="edge"/>
              <c:x val="2.2440392706872397E-2"/>
              <c:y val="0.4729463371534005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12755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>
        <c:manualLayout>
          <c:xMode val="edge"/>
          <c:yMode val="edge"/>
          <c:x val="0.40813464235624131"/>
          <c:y val="3.006013357241238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plotArea>
      <c:layout>
        <c:manualLayout>
          <c:layoutTarget val="inner"/>
          <c:xMode val="edge"/>
          <c:yMode val="edge"/>
          <c:x val="0.11640953716690042"/>
          <c:y val="0.14829673829762888"/>
          <c:w val="0.84712482468443251"/>
          <c:h val="0.68336740215528924"/>
        </c:manualLayout>
      </c:layout>
      <c:scatterChart>
        <c:scatterStyle val="lineMarker"/>
        <c:ser>
          <c:idx val="0"/>
          <c:order val="0"/>
          <c:tx>
            <c:v>fer dans vin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40804114071996261"/>
                  <c:y val="2.189700417106288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</c:trendlineLbl>
          </c:trendline>
          <c:xVal>
            <c:numRef>
              <c:f>'gr3'!$A$4:$A$13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xVal>
          <c:yVal>
            <c:numRef>
              <c:f>'gr3'!$B$4:$B$13</c:f>
              <c:numCache>
                <c:formatCode>General</c:formatCode>
                <c:ptCount val="10"/>
                <c:pt idx="0" formatCode="0.000">
                  <c:v>0.2</c:v>
                </c:pt>
                <c:pt idx="1">
                  <c:v>0.20200000000000001</c:v>
                </c:pt>
                <c:pt idx="2">
                  <c:v>0.26400000000000001</c:v>
                </c:pt>
                <c:pt idx="3">
                  <c:v>0.42</c:v>
                </c:pt>
                <c:pt idx="4">
                  <c:v>0.55700000000000005</c:v>
                </c:pt>
                <c:pt idx="5">
                  <c:v>0.75800000000000001</c:v>
                </c:pt>
                <c:pt idx="6">
                  <c:v>0.77</c:v>
                </c:pt>
                <c:pt idx="7">
                  <c:v>0.93700000000000006</c:v>
                </c:pt>
                <c:pt idx="8">
                  <c:v>1.123</c:v>
                </c:pt>
              </c:numCache>
            </c:numRef>
          </c:yVal>
        </c:ser>
        <c:axId val="77715328"/>
        <c:axId val="77594624"/>
      </c:scatterChart>
      <c:valAx>
        <c:axId val="77715328"/>
        <c:scaling>
          <c:orientation val="minMax"/>
          <c:max val="20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 /mg.L</a:t>
                </a:r>
                <a:r>
                  <a:rPr lang="fr-FR" sz="12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0.8737727910238432"/>
              <c:y val="0.747495751149918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7594624"/>
        <c:crosses val="autoZero"/>
        <c:crossBetween val="midCat"/>
      </c:valAx>
      <c:valAx>
        <c:axId val="77594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</a:t>
                </a:r>
              </a:p>
            </c:rich>
          </c:tx>
          <c:layout>
            <c:manualLayout>
              <c:xMode val="edge"/>
              <c:yMode val="edge"/>
              <c:x val="2.2440392706872397E-2"/>
              <c:y val="0.47294633715340056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7715328"/>
        <c:crossesAt val="0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>
        <c:manualLayout>
          <c:xMode val="edge"/>
          <c:yMode val="edge"/>
          <c:x val="0.44179523141654958"/>
          <c:y val="3.006013357241238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plotArea>
      <c:layout>
        <c:manualLayout>
          <c:layoutTarget val="inner"/>
          <c:xMode val="edge"/>
          <c:yMode val="edge"/>
          <c:x val="0.11640953716690042"/>
          <c:y val="0.14829673829762888"/>
          <c:w val="0.84712482468443251"/>
          <c:h val="0.68336740215528924"/>
        </c:manualLayout>
      </c:layout>
      <c:scatterChart>
        <c:scatterStyle val="lineMarker"/>
        <c:ser>
          <c:idx val="0"/>
          <c:order val="0"/>
          <c:tx>
            <c:v>fer dans vin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7690509583917727"/>
                  <c:y val="-5.4677789038746462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</c:trendlineLbl>
          </c:trendline>
          <c:xVal>
            <c:numRef>
              <c:f>'gr4'!$A$4:$A$13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xVal>
          <c:yVal>
            <c:numRef>
              <c:f>'gr4'!$B$4:$B$13</c:f>
              <c:numCache>
                <c:formatCode>General</c:formatCode>
                <c:ptCount val="10"/>
                <c:pt idx="0">
                  <c:v>8.0000000000000002E-3</c:v>
                </c:pt>
                <c:pt idx="1">
                  <c:v>3.7999999999999999E-2</c:v>
                </c:pt>
                <c:pt idx="2">
                  <c:v>0.318</c:v>
                </c:pt>
                <c:pt idx="3">
                  <c:v>0.46100000000000002</c:v>
                </c:pt>
                <c:pt idx="4">
                  <c:v>0.48099999999999998</c:v>
                </c:pt>
                <c:pt idx="5">
                  <c:v>0.54500000000000004</c:v>
                </c:pt>
                <c:pt idx="6">
                  <c:v>0.58499999999999996</c:v>
                </c:pt>
                <c:pt idx="7">
                  <c:v>0.81899999999999995</c:v>
                </c:pt>
                <c:pt idx="8">
                  <c:v>0.77400000000000002</c:v>
                </c:pt>
                <c:pt idx="9">
                  <c:v>1.004</c:v>
                </c:pt>
              </c:numCache>
            </c:numRef>
          </c:yVal>
        </c:ser>
        <c:axId val="77652736"/>
        <c:axId val="77654656"/>
      </c:scatterChart>
      <c:valAx>
        <c:axId val="776527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 /mg.L</a:t>
                </a:r>
                <a:r>
                  <a:rPr lang="fr-FR" sz="12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0.8737727910238432"/>
              <c:y val="0.747495751149918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7654656"/>
        <c:crosses val="autoZero"/>
        <c:crossBetween val="midCat"/>
      </c:valAx>
      <c:valAx>
        <c:axId val="77654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</a:t>
                </a:r>
              </a:p>
            </c:rich>
          </c:tx>
          <c:layout>
            <c:manualLayout>
              <c:xMode val="edge"/>
              <c:yMode val="edge"/>
              <c:x val="2.2440392706872397E-2"/>
              <c:y val="0.4729463371534005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76527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>
        <c:manualLayout>
          <c:xMode val="edge"/>
          <c:yMode val="edge"/>
          <c:x val="0.40813464235624131"/>
          <c:y val="3.006013357241238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plotArea>
      <c:layout>
        <c:manualLayout>
          <c:layoutTarget val="inner"/>
          <c:xMode val="edge"/>
          <c:yMode val="edge"/>
          <c:x val="0.11640953716690042"/>
          <c:y val="0.14829673829762888"/>
          <c:w val="0.84712482468443251"/>
          <c:h val="0.68336740215528924"/>
        </c:manualLayout>
      </c:layout>
      <c:scatterChart>
        <c:scatterStyle val="lineMarker"/>
        <c:ser>
          <c:idx val="0"/>
          <c:order val="0"/>
          <c:tx>
            <c:v>fer dans vin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26386161757830762"/>
                  <c:y val="4.8448437379326574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</c:trendlineLbl>
          </c:trendline>
          <c:xVal>
            <c:numRef>
              <c:f>'gr5'!$A$4:$A$13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xVal>
          <c:yVal>
            <c:numRef>
              <c:f>'gr5'!$B$4:$B$13</c:f>
              <c:numCache>
                <c:formatCode>General</c:formatCode>
                <c:ptCount val="10"/>
                <c:pt idx="0">
                  <c:v>0.25700000000000001</c:v>
                </c:pt>
                <c:pt idx="1">
                  <c:v>0.26800000000000002</c:v>
                </c:pt>
                <c:pt idx="2">
                  <c:v>0.312</c:v>
                </c:pt>
                <c:pt idx="3">
                  <c:v>0.47299999999999998</c:v>
                </c:pt>
                <c:pt idx="4">
                  <c:v>0.48899999999999999</c:v>
                </c:pt>
                <c:pt idx="5">
                  <c:v>0.60199999999999998</c:v>
                </c:pt>
                <c:pt idx="6">
                  <c:v>0.89200000000000002</c:v>
                </c:pt>
                <c:pt idx="7">
                  <c:v>0.89200000000000002</c:v>
                </c:pt>
                <c:pt idx="8">
                  <c:v>0.996</c:v>
                </c:pt>
                <c:pt idx="9">
                  <c:v>1.198</c:v>
                </c:pt>
              </c:numCache>
            </c:numRef>
          </c:yVal>
        </c:ser>
        <c:axId val="77790208"/>
        <c:axId val="78001280"/>
      </c:scatterChart>
      <c:valAx>
        <c:axId val="777902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 /mg.L</a:t>
                </a:r>
                <a:r>
                  <a:rPr lang="fr-FR" sz="12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0.8737727910238432"/>
              <c:y val="0.747495751149918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8001280"/>
        <c:crosses val="autoZero"/>
        <c:crossBetween val="midCat"/>
      </c:valAx>
      <c:valAx>
        <c:axId val="78001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</a:t>
                </a:r>
              </a:p>
            </c:rich>
          </c:tx>
          <c:layout>
            <c:manualLayout>
              <c:xMode val="edge"/>
              <c:yMode val="edge"/>
              <c:x val="2.2440392706872397E-2"/>
              <c:y val="0.4729463371534005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77902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>
        <c:manualLayout>
          <c:xMode val="edge"/>
          <c:yMode val="edge"/>
          <c:x val="0.44179523141654958"/>
          <c:y val="3.006013357241238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plotArea>
      <c:layout>
        <c:manualLayout>
          <c:layoutTarget val="inner"/>
          <c:xMode val="edge"/>
          <c:yMode val="edge"/>
          <c:x val="0.11640953716690042"/>
          <c:y val="0.14829673829762888"/>
          <c:w val="0.84712482468443251"/>
          <c:h val="0.68336740215528924"/>
        </c:manualLayout>
      </c:layout>
      <c:scatterChart>
        <c:scatterStyle val="lineMarker"/>
        <c:ser>
          <c:idx val="0"/>
          <c:order val="0"/>
          <c:tx>
            <c:v>fer dans vin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1"/>
            <c:dispEq val="1"/>
            <c:trendlineLbl>
              <c:layout/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</c:trendlineLbl>
          </c:trendline>
          <c:xVal>
            <c:numRef>
              <c:f>'gr6'!$A$4:$A$13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xVal>
          <c:yVal>
            <c:numRef>
              <c:f>'gr6'!$B$4:$B$13</c:f>
              <c:numCache>
                <c:formatCode>General</c:formatCode>
                <c:ptCount val="10"/>
                <c:pt idx="0">
                  <c:v>0.10100000000000001</c:v>
                </c:pt>
                <c:pt idx="1">
                  <c:v>0.222</c:v>
                </c:pt>
                <c:pt idx="2">
                  <c:v>0.38300000000000001</c:v>
                </c:pt>
                <c:pt idx="3">
                  <c:v>0.317</c:v>
                </c:pt>
                <c:pt idx="4">
                  <c:v>0.39700000000000002</c:v>
                </c:pt>
                <c:pt idx="5">
                  <c:v>0.61599999999999999</c:v>
                </c:pt>
                <c:pt idx="6">
                  <c:v>0.54100000000000004</c:v>
                </c:pt>
                <c:pt idx="7">
                  <c:v>0.872</c:v>
                </c:pt>
                <c:pt idx="8">
                  <c:v>0.72099999999999997</c:v>
                </c:pt>
                <c:pt idx="9">
                  <c:v>0.872</c:v>
                </c:pt>
              </c:numCache>
            </c:numRef>
          </c:yVal>
        </c:ser>
        <c:axId val="78182272"/>
        <c:axId val="78249984"/>
      </c:scatterChart>
      <c:valAx>
        <c:axId val="781822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 /mg.L</a:t>
                </a:r>
                <a:r>
                  <a:rPr lang="fr-FR" sz="12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0.8737727910238432"/>
              <c:y val="0.747495751149918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8249984"/>
        <c:crosses val="autoZero"/>
        <c:crossBetween val="midCat"/>
      </c:valAx>
      <c:valAx>
        <c:axId val="78249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</a:t>
                </a:r>
              </a:p>
            </c:rich>
          </c:tx>
          <c:layout>
            <c:manualLayout>
              <c:xMode val="edge"/>
              <c:yMode val="edge"/>
              <c:x val="2.2440392706872397E-2"/>
              <c:y val="0.4729463371534005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81822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2</xdr:row>
      <xdr:rowOff>19050</xdr:rowOff>
    </xdr:from>
    <xdr:to>
      <xdr:col>12</xdr:col>
      <xdr:colOff>0</xdr:colOff>
      <xdr:row>31</xdr:row>
      <xdr:rowOff>57150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1</xdr:row>
      <xdr:rowOff>85725</xdr:rowOff>
    </xdr:from>
    <xdr:to>
      <xdr:col>12</xdr:col>
      <xdr:colOff>0</xdr:colOff>
      <xdr:row>30</xdr:row>
      <xdr:rowOff>123825</xdr:rowOff>
    </xdr:to>
    <xdr:graphicFrame macro="">
      <xdr:nvGraphicFramePr>
        <xdr:cNvPr id="20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1</xdr:row>
      <xdr:rowOff>76200</xdr:rowOff>
    </xdr:from>
    <xdr:to>
      <xdr:col>12</xdr:col>
      <xdr:colOff>228600</xdr:colOff>
      <xdr:row>30</xdr:row>
      <xdr:rowOff>114300</xdr:rowOff>
    </xdr:to>
    <xdr:graphicFrame macro="">
      <xdr:nvGraphicFramePr>
        <xdr:cNvPr id="30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2</xdr:row>
      <xdr:rowOff>19050</xdr:rowOff>
    </xdr:from>
    <xdr:to>
      <xdr:col>12</xdr:col>
      <xdr:colOff>19050</xdr:colOff>
      <xdr:row>31</xdr:row>
      <xdr:rowOff>57150</xdr:rowOff>
    </xdr:to>
    <xdr:graphicFrame macro="">
      <xdr:nvGraphicFramePr>
        <xdr:cNvPr id="41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123825</xdr:rowOff>
    </xdr:from>
    <xdr:to>
      <xdr:col>11</xdr:col>
      <xdr:colOff>723900</xdr:colOff>
      <xdr:row>31</xdr:row>
      <xdr:rowOff>0</xdr:rowOff>
    </xdr:to>
    <xdr:graphicFrame macro="">
      <xdr:nvGraphicFramePr>
        <xdr:cNvPr id="5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152400</xdr:rowOff>
    </xdr:from>
    <xdr:to>
      <xdr:col>12</xdr:col>
      <xdr:colOff>57150</xdr:colOff>
      <xdr:row>31</xdr:row>
      <xdr:rowOff>28575</xdr:rowOff>
    </xdr:to>
    <xdr:graphicFrame macro="">
      <xdr:nvGraphicFramePr>
        <xdr:cNvPr id="911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20"/>
  <sheetViews>
    <sheetView tabSelected="1" workbookViewId="0">
      <selection activeCell="K15" sqref="K15"/>
    </sheetView>
  </sheetViews>
  <sheetFormatPr baseColWidth="10" defaultRowHeight="12.75"/>
  <sheetData>
    <row r="4" spans="1:3" ht="20.25">
      <c r="B4" s="11" t="s">
        <v>22</v>
      </c>
      <c r="C4" s="11"/>
    </row>
    <row r="5" spans="1:3" ht="20.25">
      <c r="B5" s="11" t="s">
        <v>23</v>
      </c>
      <c r="C5" s="11"/>
    </row>
    <row r="6" spans="1:3" ht="20.25">
      <c r="B6" s="16" t="s">
        <v>36</v>
      </c>
      <c r="C6" s="11"/>
    </row>
    <row r="7" spans="1:3" ht="20.25">
      <c r="B7" s="16"/>
      <c r="C7" s="11"/>
    </row>
    <row r="8" spans="1:3" ht="20.25">
      <c r="B8" s="11" t="s">
        <v>24</v>
      </c>
      <c r="C8" s="11"/>
    </row>
    <row r="9" spans="1:3" ht="20.25">
      <c r="B9" s="11" t="s">
        <v>25</v>
      </c>
      <c r="C9" s="11"/>
    </row>
    <row r="10" spans="1:3" ht="20.25">
      <c r="B10" s="11"/>
      <c r="C10" s="11"/>
    </row>
    <row r="11" spans="1:3" ht="20.25">
      <c r="B11" s="12" t="s">
        <v>26</v>
      </c>
      <c r="C11" s="11"/>
    </row>
    <row r="12" spans="1:3" ht="20.25">
      <c r="A12" s="13" t="s">
        <v>27</v>
      </c>
      <c r="B12" s="12" t="s">
        <v>28</v>
      </c>
      <c r="C12" s="11"/>
    </row>
    <row r="13" spans="1:3" ht="20.25">
      <c r="A13" s="13" t="s">
        <v>27</v>
      </c>
      <c r="B13" s="12" t="s">
        <v>29</v>
      </c>
      <c r="C13" s="11"/>
    </row>
    <row r="14" spans="1:3" ht="20.25">
      <c r="A14" s="13"/>
      <c r="B14" s="12" t="s">
        <v>30</v>
      </c>
      <c r="C14" s="11"/>
    </row>
    <row r="15" spans="1:3" ht="20.25">
      <c r="A15" s="13" t="s">
        <v>27</v>
      </c>
      <c r="B15" s="12" t="s">
        <v>31</v>
      </c>
    </row>
    <row r="16" spans="1:3" ht="20.25">
      <c r="A16" s="13" t="s">
        <v>27</v>
      </c>
      <c r="B16" s="12" t="s">
        <v>32</v>
      </c>
    </row>
    <row r="19" spans="1:2" ht="25.5">
      <c r="A19" s="15" t="s">
        <v>34</v>
      </c>
      <c r="B19" s="14" t="s">
        <v>35</v>
      </c>
    </row>
    <row r="20" spans="1:2" ht="20.25">
      <c r="B20" s="14" t="s">
        <v>33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B18" sqref="B18"/>
    </sheetView>
  </sheetViews>
  <sheetFormatPr baseColWidth="10" defaultRowHeight="12.75"/>
  <sheetData>
    <row r="1" spans="1:5">
      <c r="A1" t="s">
        <v>0</v>
      </c>
      <c r="C1" s="7" t="s">
        <v>12</v>
      </c>
      <c r="D1" t="s">
        <v>14</v>
      </c>
      <c r="E1" t="s">
        <v>15</v>
      </c>
    </row>
    <row r="3" spans="1:5" ht="14.25">
      <c r="A3" t="s">
        <v>2</v>
      </c>
      <c r="B3" t="s">
        <v>1</v>
      </c>
    </row>
    <row r="4" spans="1:5">
      <c r="A4">
        <v>2</v>
      </c>
      <c r="B4">
        <v>8.1000000000000003E-2</v>
      </c>
    </row>
    <row r="5" spans="1:5">
      <c r="A5">
        <v>4</v>
      </c>
      <c r="B5">
        <v>0.23400000000000001</v>
      </c>
    </row>
    <row r="6" spans="1:5">
      <c r="A6">
        <v>6</v>
      </c>
      <c r="B6">
        <v>0.39100000000000001</v>
      </c>
    </row>
    <row r="7" spans="1:5">
      <c r="A7">
        <v>8</v>
      </c>
      <c r="B7">
        <v>0.52700000000000002</v>
      </c>
    </row>
    <row r="8" spans="1:5">
      <c r="A8">
        <v>10</v>
      </c>
      <c r="B8">
        <v>0.7</v>
      </c>
    </row>
    <row r="9" spans="1:5">
      <c r="A9">
        <v>12</v>
      </c>
      <c r="B9">
        <v>0.81</v>
      </c>
    </row>
    <row r="10" spans="1:5">
      <c r="A10">
        <v>14</v>
      </c>
      <c r="C10">
        <v>0.79200000000000004</v>
      </c>
    </row>
    <row r="11" spans="1:5">
      <c r="A11">
        <v>16</v>
      </c>
      <c r="B11">
        <v>1.0049999999999999</v>
      </c>
    </row>
    <row r="12" spans="1:5">
      <c r="A12">
        <v>18</v>
      </c>
      <c r="B12">
        <v>1.127</v>
      </c>
    </row>
    <row r="13" spans="1:5">
      <c r="A13">
        <v>20</v>
      </c>
      <c r="B13">
        <v>1.2450000000000001</v>
      </c>
    </row>
    <row r="16" spans="1:5" ht="15.75">
      <c r="A16" s="1" t="s">
        <v>3</v>
      </c>
    </row>
    <row r="17" spans="1:2">
      <c r="A17" s="2" t="s">
        <v>1</v>
      </c>
      <c r="B17" s="4">
        <v>0.15</v>
      </c>
    </row>
    <row r="18" spans="1:2">
      <c r="A18" s="2" t="s">
        <v>4</v>
      </c>
    </row>
    <row r="19" spans="1:2">
      <c r="A19" s="3" t="s">
        <v>5</v>
      </c>
      <c r="B19" s="5">
        <f>SLOPE(B4:B13,A4:A13)</f>
        <v>6.3643749999999985E-2</v>
      </c>
    </row>
    <row r="20" spans="1:2">
      <c r="A20" s="3" t="s">
        <v>6</v>
      </c>
      <c r="B20" s="5"/>
    </row>
    <row r="21" spans="1:2">
      <c r="A21" s="3" t="s">
        <v>7</v>
      </c>
      <c r="B21" s="5">
        <f>INTERCEPT(B4:B13,A4:A13)</f>
        <v>1.1333333333335416E-3</v>
      </c>
    </row>
    <row r="22" spans="1:2" ht="14.25">
      <c r="A22" s="3" t="s">
        <v>11</v>
      </c>
      <c r="B22" s="5">
        <f>RSQ(B4:B15,A4:A15)</f>
        <v>0.99201183256467462</v>
      </c>
    </row>
    <row r="23" spans="1:2">
      <c r="A23" s="3"/>
      <c r="B23" s="5"/>
    </row>
    <row r="24" spans="1:2">
      <c r="A24" s="3" t="s">
        <v>8</v>
      </c>
      <c r="B24" s="6">
        <f>B17/B19</f>
        <v>2.3568692919571839</v>
      </c>
    </row>
    <row r="33" spans="2:2" ht="15.75">
      <c r="B33" s="1" t="s">
        <v>9</v>
      </c>
    </row>
    <row r="34" spans="2:2">
      <c r="B34" s="8" t="s">
        <v>10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B18" sqref="B18"/>
    </sheetView>
  </sheetViews>
  <sheetFormatPr baseColWidth="10" defaultRowHeight="12.75"/>
  <cols>
    <col min="3" max="3" width="6.85546875" customWidth="1"/>
  </cols>
  <sheetData>
    <row r="1" spans="1:5">
      <c r="A1" t="s">
        <v>0</v>
      </c>
      <c r="C1" s="7" t="s">
        <v>12</v>
      </c>
      <c r="D1" t="s">
        <v>16</v>
      </c>
      <c r="E1" t="s">
        <v>17</v>
      </c>
    </row>
    <row r="3" spans="1:5" ht="14.25">
      <c r="A3" t="s">
        <v>2</v>
      </c>
      <c r="B3" t="s">
        <v>1</v>
      </c>
    </row>
    <row r="4" spans="1:5">
      <c r="A4">
        <v>2</v>
      </c>
      <c r="B4">
        <v>0.17399999999999999</v>
      </c>
    </row>
    <row r="5" spans="1:5">
      <c r="A5">
        <v>4</v>
      </c>
      <c r="B5">
        <v>0.28199999999999997</v>
      </c>
    </row>
    <row r="6" spans="1:5">
      <c r="A6">
        <v>6</v>
      </c>
      <c r="B6">
        <v>0.35899999999999999</v>
      </c>
    </row>
    <row r="7" spans="1:5">
      <c r="A7">
        <v>8</v>
      </c>
      <c r="B7">
        <v>0.45700000000000002</v>
      </c>
    </row>
    <row r="8" spans="1:5">
      <c r="A8">
        <v>10</v>
      </c>
      <c r="B8">
        <v>0.59299999999999997</v>
      </c>
    </row>
    <row r="9" spans="1:5">
      <c r="A9">
        <v>12</v>
      </c>
      <c r="B9">
        <v>0.66100000000000003</v>
      </c>
    </row>
    <row r="10" spans="1:5">
      <c r="A10">
        <v>14</v>
      </c>
      <c r="B10">
        <v>0.74399999999999999</v>
      </c>
    </row>
    <row r="11" spans="1:5">
      <c r="A11">
        <v>16</v>
      </c>
      <c r="B11">
        <v>1.0780000000000001</v>
      </c>
    </row>
    <row r="12" spans="1:5">
      <c r="A12">
        <v>18</v>
      </c>
      <c r="B12">
        <v>1.115</v>
      </c>
    </row>
    <row r="13" spans="1:5">
      <c r="A13">
        <v>20</v>
      </c>
      <c r="B13">
        <v>1.1659999999999999</v>
      </c>
    </row>
    <row r="16" spans="1:5" ht="15.75">
      <c r="A16" s="1" t="s">
        <v>3</v>
      </c>
    </row>
    <row r="17" spans="1:2">
      <c r="A17" s="2" t="s">
        <v>1</v>
      </c>
      <c r="B17" s="4">
        <v>0.377</v>
      </c>
    </row>
    <row r="18" spans="1:2">
      <c r="A18" s="2" t="s">
        <v>4</v>
      </c>
    </row>
    <row r="19" spans="1:2">
      <c r="A19" s="3" t="s">
        <v>5</v>
      </c>
      <c r="B19" s="5">
        <f>SLOPE(B4:B13,A4:A13)</f>
        <v>5.8433333333333323E-2</v>
      </c>
    </row>
    <row r="20" spans="1:2">
      <c r="A20" s="3" t="s">
        <v>6</v>
      </c>
      <c r="B20" s="5"/>
    </row>
    <row r="21" spans="1:2">
      <c r="A21" s="3" t="s">
        <v>7</v>
      </c>
      <c r="B21" s="5">
        <f>INTERCEPT(B4:B13,A4:A13)</f>
        <v>2.0133333333333336E-2</v>
      </c>
    </row>
    <row r="22" spans="1:2" ht="14.25">
      <c r="A22" s="3" t="s">
        <v>11</v>
      </c>
      <c r="B22" s="5">
        <f>RSQ(B4:B13,A4:A13)</f>
        <v>0.97123879661673229</v>
      </c>
    </row>
    <row r="23" spans="1:2">
      <c r="A23" s="3"/>
      <c r="B23" s="5"/>
    </row>
    <row r="24" spans="1:2">
      <c r="A24" s="3" t="s">
        <v>8</v>
      </c>
      <c r="B24" s="6">
        <f>B17/B19</f>
        <v>6.4517969195664584</v>
      </c>
    </row>
    <row r="33" spans="2:2" ht="15.75">
      <c r="B33" s="1" t="s">
        <v>9</v>
      </c>
    </row>
    <row r="34" spans="2:2">
      <c r="B34" s="8" t="s">
        <v>10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B18" sqref="B18"/>
    </sheetView>
  </sheetViews>
  <sheetFormatPr baseColWidth="10" defaultRowHeight="12.75"/>
  <cols>
    <col min="3" max="3" width="6.42578125" customWidth="1"/>
  </cols>
  <sheetData>
    <row r="1" spans="1:5">
      <c r="A1" t="s">
        <v>0</v>
      </c>
      <c r="C1" s="7" t="s">
        <v>12</v>
      </c>
      <c r="D1" t="s">
        <v>18</v>
      </c>
      <c r="E1" t="s">
        <v>19</v>
      </c>
    </row>
    <row r="3" spans="1:5" ht="14.25">
      <c r="A3" t="s">
        <v>2</v>
      </c>
      <c r="B3" t="s">
        <v>1</v>
      </c>
    </row>
    <row r="4" spans="1:5">
      <c r="A4">
        <v>2</v>
      </c>
      <c r="B4" s="4">
        <v>0.2</v>
      </c>
    </row>
    <row r="5" spans="1:5">
      <c r="A5">
        <v>4</v>
      </c>
      <c r="B5">
        <v>0.20200000000000001</v>
      </c>
    </row>
    <row r="6" spans="1:5">
      <c r="A6">
        <v>6</v>
      </c>
      <c r="B6">
        <v>0.26400000000000001</v>
      </c>
    </row>
    <row r="7" spans="1:5">
      <c r="A7">
        <v>8</v>
      </c>
      <c r="B7">
        <v>0.42</v>
      </c>
    </row>
    <row r="8" spans="1:5">
      <c r="A8">
        <v>10</v>
      </c>
      <c r="B8">
        <v>0.55700000000000005</v>
      </c>
    </row>
    <row r="9" spans="1:5">
      <c r="A9">
        <v>12</v>
      </c>
      <c r="B9">
        <v>0.75800000000000001</v>
      </c>
    </row>
    <row r="10" spans="1:5">
      <c r="A10">
        <v>14</v>
      </c>
      <c r="B10">
        <v>0.77</v>
      </c>
    </row>
    <row r="11" spans="1:5">
      <c r="A11">
        <v>16</v>
      </c>
      <c r="B11">
        <v>0.93700000000000006</v>
      </c>
    </row>
    <row r="12" spans="1:5">
      <c r="A12">
        <v>18</v>
      </c>
      <c r="B12">
        <v>1.123</v>
      </c>
    </row>
    <row r="13" spans="1:5">
      <c r="A13">
        <v>20</v>
      </c>
      <c r="C13">
        <v>1.5249999999999999</v>
      </c>
    </row>
    <row r="16" spans="1:5" ht="15.75">
      <c r="A16" s="1" t="s">
        <v>3</v>
      </c>
    </row>
    <row r="17" spans="1:2">
      <c r="A17" s="2" t="s">
        <v>1</v>
      </c>
      <c r="B17" s="4">
        <v>0.14499999999999999</v>
      </c>
    </row>
    <row r="18" spans="1:2">
      <c r="A18" s="2" t="s">
        <v>4</v>
      </c>
    </row>
    <row r="19" spans="1:2">
      <c r="A19" s="3" t="s">
        <v>5</v>
      </c>
      <c r="B19" s="5">
        <f>SLOPE(B4:B13,A4:A13)</f>
        <v>6.0391666666666663E-2</v>
      </c>
    </row>
    <row r="20" spans="1:2">
      <c r="A20" s="3" t="s">
        <v>6</v>
      </c>
      <c r="B20" s="5"/>
    </row>
    <row r="21" spans="1:2">
      <c r="A21" s="3" t="s">
        <v>7</v>
      </c>
      <c r="B21" s="5">
        <f>INTERCEPT(B4:B13,A4:A13)</f>
        <v>-2.269444444444435E-2</v>
      </c>
    </row>
    <row r="22" spans="1:2" ht="14.25">
      <c r="A22" s="3" t="s">
        <v>11</v>
      </c>
      <c r="B22" s="5">
        <f>RSQ(B4:B13,A4:A13)</f>
        <v>0.96898087684214973</v>
      </c>
    </row>
    <row r="23" spans="1:2">
      <c r="A23" s="3"/>
      <c r="B23" s="5"/>
    </row>
    <row r="24" spans="1:2">
      <c r="A24" s="3" t="s">
        <v>8</v>
      </c>
      <c r="B24" s="6">
        <f>B17/B19</f>
        <v>2.4009935145577481</v>
      </c>
    </row>
    <row r="33" spans="2:2" ht="15.75">
      <c r="B33" s="1" t="s">
        <v>9</v>
      </c>
    </row>
    <row r="34" spans="2:2">
      <c r="B34" s="8" t="s">
        <v>10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activeCell="B18" sqref="B18"/>
    </sheetView>
  </sheetViews>
  <sheetFormatPr baseColWidth="10" defaultRowHeight="12.75"/>
  <sheetData>
    <row r="1" spans="1:4">
      <c r="A1" t="s">
        <v>0</v>
      </c>
      <c r="C1" s="7" t="s">
        <v>12</v>
      </c>
      <c r="D1" t="s">
        <v>20</v>
      </c>
    </row>
    <row r="3" spans="1:4" ht="14.25">
      <c r="A3" t="s">
        <v>2</v>
      </c>
      <c r="B3" t="s">
        <v>1</v>
      </c>
    </row>
    <row r="4" spans="1:4">
      <c r="A4">
        <v>2</v>
      </c>
      <c r="B4">
        <v>8.0000000000000002E-3</v>
      </c>
    </row>
    <row r="5" spans="1:4">
      <c r="A5">
        <v>4</v>
      </c>
      <c r="B5">
        <v>3.7999999999999999E-2</v>
      </c>
    </row>
    <row r="6" spans="1:4">
      <c r="A6">
        <v>6</v>
      </c>
      <c r="B6">
        <v>0.318</v>
      </c>
    </row>
    <row r="7" spans="1:4">
      <c r="A7">
        <v>8</v>
      </c>
      <c r="B7">
        <v>0.46100000000000002</v>
      </c>
    </row>
    <row r="8" spans="1:4">
      <c r="A8">
        <v>10</v>
      </c>
      <c r="B8">
        <v>0.48099999999999998</v>
      </c>
    </row>
    <row r="9" spans="1:4">
      <c r="A9">
        <v>12</v>
      </c>
      <c r="B9">
        <v>0.54500000000000004</v>
      </c>
    </row>
    <row r="10" spans="1:4">
      <c r="A10">
        <v>14</v>
      </c>
      <c r="B10">
        <v>0.58499999999999996</v>
      </c>
    </row>
    <row r="11" spans="1:4">
      <c r="A11">
        <v>16</v>
      </c>
      <c r="B11">
        <v>0.81899999999999995</v>
      </c>
    </row>
    <row r="12" spans="1:4">
      <c r="A12">
        <v>18</v>
      </c>
      <c r="B12">
        <v>0.77400000000000002</v>
      </c>
    </row>
    <row r="13" spans="1:4">
      <c r="A13">
        <v>20</v>
      </c>
      <c r="B13">
        <v>1.004</v>
      </c>
    </row>
    <row r="16" spans="1:4" ht="15.75">
      <c r="A16" s="1" t="s">
        <v>3</v>
      </c>
    </row>
    <row r="17" spans="1:3">
      <c r="A17" s="2" t="s">
        <v>1</v>
      </c>
      <c r="B17" s="9">
        <v>0.16300000000000001</v>
      </c>
    </row>
    <row r="18" spans="1:3">
      <c r="A18" s="2" t="s">
        <v>4</v>
      </c>
    </row>
    <row r="19" spans="1:3">
      <c r="A19" s="3" t="s">
        <v>5</v>
      </c>
      <c r="B19" s="5">
        <f>SLOPE(B4:B13,A4:A13)</f>
        <v>5.1687878787878797E-2</v>
      </c>
    </row>
    <row r="20" spans="1:3">
      <c r="A20" s="3" t="s">
        <v>6</v>
      </c>
      <c r="B20" s="5"/>
    </row>
    <row r="21" spans="1:3">
      <c r="A21" s="3" t="s">
        <v>7</v>
      </c>
      <c r="B21" s="5">
        <f>INTERCEPT(B4:B13,A4:A13)</f>
        <v>-6.5266666666666806E-2</v>
      </c>
    </row>
    <row r="22" spans="1:3" ht="14.25">
      <c r="A22" s="3" t="s">
        <v>11</v>
      </c>
      <c r="B22" s="5">
        <f>RSQ(B4:B13,A4:A13)</f>
        <v>0.9474825081961662</v>
      </c>
      <c r="C22" s="7"/>
    </row>
    <row r="23" spans="1:3">
      <c r="A23" s="3"/>
      <c r="B23" s="5"/>
    </row>
    <row r="24" spans="1:3">
      <c r="A24" s="3" t="s">
        <v>8</v>
      </c>
      <c r="B24" s="6">
        <f>B17/B19</f>
        <v>3.1535439995309837</v>
      </c>
    </row>
    <row r="33" spans="2:2" ht="15.75">
      <c r="B33" s="1" t="s">
        <v>9</v>
      </c>
    </row>
    <row r="34" spans="2:2">
      <c r="B34" s="8" t="s">
        <v>10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activeCell="B18" sqref="B18"/>
    </sheetView>
  </sheetViews>
  <sheetFormatPr baseColWidth="10" defaultRowHeight="12.75"/>
  <sheetData>
    <row r="1" spans="1:4">
      <c r="A1" t="s">
        <v>0</v>
      </c>
      <c r="C1" s="7" t="s">
        <v>12</v>
      </c>
      <c r="D1" t="s">
        <v>21</v>
      </c>
    </row>
    <row r="3" spans="1:4" ht="14.25">
      <c r="A3" t="s">
        <v>2</v>
      </c>
      <c r="B3" t="s">
        <v>1</v>
      </c>
    </row>
    <row r="4" spans="1:4">
      <c r="A4">
        <v>2</v>
      </c>
      <c r="B4">
        <v>0.25700000000000001</v>
      </c>
    </row>
    <row r="5" spans="1:4">
      <c r="A5">
        <v>4</v>
      </c>
      <c r="B5">
        <v>0.26800000000000002</v>
      </c>
    </row>
    <row r="6" spans="1:4">
      <c r="A6">
        <v>6</v>
      </c>
      <c r="B6">
        <v>0.312</v>
      </c>
    </row>
    <row r="7" spans="1:4">
      <c r="A7">
        <v>8</v>
      </c>
      <c r="B7">
        <v>0.47299999999999998</v>
      </c>
    </row>
    <row r="8" spans="1:4">
      <c r="A8">
        <v>10</v>
      </c>
      <c r="B8">
        <v>0.48899999999999999</v>
      </c>
    </row>
    <row r="9" spans="1:4">
      <c r="A9">
        <v>12</v>
      </c>
      <c r="B9">
        <v>0.60199999999999998</v>
      </c>
    </row>
    <row r="10" spans="1:4">
      <c r="A10">
        <v>14</v>
      </c>
      <c r="B10">
        <v>0.89200000000000002</v>
      </c>
    </row>
    <row r="11" spans="1:4">
      <c r="A11">
        <v>16</v>
      </c>
      <c r="B11">
        <v>0.89200000000000002</v>
      </c>
    </row>
    <row r="12" spans="1:4">
      <c r="A12">
        <v>18</v>
      </c>
      <c r="B12">
        <v>0.996</v>
      </c>
    </row>
    <row r="13" spans="1:4">
      <c r="A13">
        <v>20</v>
      </c>
      <c r="B13">
        <v>1.198</v>
      </c>
    </row>
    <row r="15" spans="1:4">
      <c r="C15" s="10"/>
    </row>
    <row r="16" spans="1:4" ht="15.75">
      <c r="A16" s="1" t="s">
        <v>3</v>
      </c>
      <c r="C16" s="10"/>
    </row>
    <row r="17" spans="1:2">
      <c r="A17" s="2" t="s">
        <v>1</v>
      </c>
      <c r="B17" s="9">
        <v>0.189</v>
      </c>
    </row>
    <row r="18" spans="1:2">
      <c r="A18" s="2" t="s">
        <v>4</v>
      </c>
    </row>
    <row r="19" spans="1:2">
      <c r="A19" s="3" t="s">
        <v>5</v>
      </c>
      <c r="B19" s="5">
        <f>SLOPE(B4:B13,A4:A13)</f>
        <v>5.4045454545454535E-2</v>
      </c>
    </row>
    <row r="20" spans="1:2">
      <c r="A20" s="3" t="s">
        <v>6</v>
      </c>
      <c r="B20" s="5"/>
    </row>
    <row r="21" spans="1:2">
      <c r="A21" s="3" t="s">
        <v>7</v>
      </c>
      <c r="B21" s="5">
        <f>INTERCEPT(B4:B13,A4:A13)</f>
        <v>4.3399999999999994E-2</v>
      </c>
    </row>
    <row r="22" spans="1:2" ht="14.25">
      <c r="A22" s="3" t="s">
        <v>11</v>
      </c>
      <c r="B22" s="5">
        <f>RSQ(B4:B13,A4:A13)</f>
        <v>0.95449423656624477</v>
      </c>
    </row>
    <row r="23" spans="1:2">
      <c r="A23" s="3"/>
      <c r="B23" s="5"/>
    </row>
    <row r="24" spans="1:2">
      <c r="A24" s="3" t="s">
        <v>8</v>
      </c>
      <c r="B24" s="6">
        <f>B17/B19</f>
        <v>3.4970563498738443</v>
      </c>
    </row>
    <row r="33" spans="2:2" ht="15.75">
      <c r="B33" s="1" t="s">
        <v>9</v>
      </c>
    </row>
    <row r="34" spans="2:2">
      <c r="B34" s="8" t="s">
        <v>10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activeCell="B28" sqref="B28"/>
    </sheetView>
  </sheetViews>
  <sheetFormatPr baseColWidth="10" defaultRowHeight="12.75"/>
  <sheetData>
    <row r="1" spans="1:4">
      <c r="A1" t="s">
        <v>0</v>
      </c>
      <c r="C1" s="7" t="s">
        <v>12</v>
      </c>
      <c r="D1" t="s">
        <v>13</v>
      </c>
    </row>
    <row r="3" spans="1:4" ht="14.25">
      <c r="A3" t="s">
        <v>2</v>
      </c>
      <c r="B3" t="s">
        <v>1</v>
      </c>
    </row>
    <row r="4" spans="1:4">
      <c r="A4">
        <v>2</v>
      </c>
      <c r="B4">
        <v>0.10100000000000001</v>
      </c>
    </row>
    <row r="5" spans="1:4">
      <c r="A5">
        <v>4</v>
      </c>
      <c r="B5">
        <v>0.222</v>
      </c>
    </row>
    <row r="6" spans="1:4">
      <c r="A6">
        <v>6</v>
      </c>
      <c r="B6">
        <v>0.38300000000000001</v>
      </c>
    </row>
    <row r="7" spans="1:4">
      <c r="A7">
        <v>8</v>
      </c>
      <c r="B7">
        <v>0.317</v>
      </c>
    </row>
    <row r="8" spans="1:4">
      <c r="A8">
        <v>10</v>
      </c>
      <c r="B8">
        <v>0.39700000000000002</v>
      </c>
    </row>
    <row r="9" spans="1:4">
      <c r="A9">
        <v>12</v>
      </c>
      <c r="B9">
        <v>0.61599999999999999</v>
      </c>
    </row>
    <row r="10" spans="1:4">
      <c r="A10">
        <v>14</v>
      </c>
      <c r="B10">
        <v>0.54100000000000004</v>
      </c>
    </row>
    <row r="11" spans="1:4">
      <c r="A11">
        <v>16</v>
      </c>
      <c r="B11">
        <v>0.872</v>
      </c>
    </row>
    <row r="12" spans="1:4">
      <c r="A12">
        <v>18</v>
      </c>
      <c r="B12">
        <v>0.72099999999999997</v>
      </c>
    </row>
    <row r="13" spans="1:4">
      <c r="A13">
        <v>20</v>
      </c>
      <c r="B13">
        <v>0.872</v>
      </c>
    </row>
    <row r="16" spans="1:4" ht="15.75">
      <c r="A16" s="1" t="s">
        <v>3</v>
      </c>
    </row>
    <row r="17" spans="1:2">
      <c r="A17" s="2" t="s">
        <v>1</v>
      </c>
      <c r="B17" s="9">
        <v>0.17</v>
      </c>
    </row>
    <row r="18" spans="1:2">
      <c r="A18" s="2" t="s">
        <v>4</v>
      </c>
    </row>
    <row r="19" spans="1:2">
      <c r="A19" s="3" t="s">
        <v>5</v>
      </c>
      <c r="B19" s="5">
        <f>SLOPE(B6:B15,A6:A15)</f>
        <v>4.0434523809523809E-2</v>
      </c>
    </row>
    <row r="20" spans="1:2">
      <c r="A20" s="3" t="s">
        <v>6</v>
      </c>
      <c r="B20" s="5"/>
    </row>
    <row r="21" spans="1:2">
      <c r="A21" s="3" t="s">
        <v>7</v>
      </c>
      <c r="B21" s="5">
        <f>INTERCEPT(B6:B15,A6:A15)</f>
        <v>6.4226190476190492E-2</v>
      </c>
    </row>
    <row r="22" spans="1:2" ht="14.25">
      <c r="A22" s="3" t="s">
        <v>11</v>
      </c>
      <c r="B22" s="5">
        <f>RSQ(B6:B15,A6:A15)</f>
        <v>0.82258499387930273</v>
      </c>
    </row>
    <row r="23" spans="1:2">
      <c r="A23" s="3"/>
      <c r="B23" s="5"/>
    </row>
    <row r="24" spans="1:2">
      <c r="A24" s="3" t="s">
        <v>8</v>
      </c>
      <c r="B24" s="6">
        <f>B17/B19</f>
        <v>4.2043279846901225</v>
      </c>
    </row>
    <row r="33" spans="2:2" ht="15.75">
      <c r="B33" s="1" t="s">
        <v>9</v>
      </c>
    </row>
    <row r="34" spans="2:2">
      <c r="B34" s="8" t="s">
        <v>10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A lire d'abord</vt:lpstr>
      <vt:lpstr>gr1</vt:lpstr>
      <vt:lpstr>gr2</vt:lpstr>
      <vt:lpstr>gr3</vt:lpstr>
      <vt:lpstr>gr4</vt:lpstr>
      <vt:lpstr>gr5</vt:lpstr>
      <vt:lpstr>gr6</vt:lpstr>
    </vt:vector>
  </TitlesOfParts>
  <Company>Ecole alsacienne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</dc:creator>
  <cp:lastModifiedBy>Michel LAGOUGE</cp:lastModifiedBy>
  <dcterms:created xsi:type="dcterms:W3CDTF">2009-10-07T08:56:14Z</dcterms:created>
  <dcterms:modified xsi:type="dcterms:W3CDTF">2014-11-12T16:37:51Z</dcterms:modified>
</cp:coreProperties>
</file>