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180" windowHeight="9345"/>
  </bookViews>
  <sheets>
    <sheet name="gr1" sheetId="1" r:id="rId1"/>
    <sheet name="gr2" sheetId="4" r:id="rId2"/>
    <sheet name="gr3" sheetId="5" r:id="rId3"/>
    <sheet name="gr4" sheetId="6" r:id="rId4"/>
    <sheet name="gr5" sheetId="7" r:id="rId5"/>
    <sheet name="gr6" sheetId="8" r:id="rId6"/>
    <sheet name="gr7" sheetId="9" r:id="rId7"/>
    <sheet name="gr8" sheetId="10" r:id="rId8"/>
    <sheet name="gr9" sheetId="11" r:id="rId9"/>
  </sheets>
  <calcPr calcId="125725"/>
</workbook>
</file>

<file path=xl/calcChain.xml><?xml version="1.0" encoding="utf-8"?>
<calcChain xmlns="http://schemas.openxmlformats.org/spreadsheetml/2006/main">
  <c r="B19" i="9"/>
  <c r="B24" s="1"/>
  <c r="B22" i="8"/>
  <c r="B21"/>
  <c r="B19"/>
  <c r="B22" i="7"/>
  <c r="B21"/>
  <c r="B19"/>
  <c r="B22" i="6"/>
  <c r="B21"/>
  <c r="B19"/>
  <c r="B24" s="1"/>
  <c r="B22" i="5"/>
  <c r="B21"/>
  <c r="B19"/>
  <c r="B24" s="1"/>
  <c r="B22" i="4"/>
  <c r="B21"/>
  <c r="B19"/>
  <c r="B24" s="1"/>
  <c r="B21" i="1"/>
  <c r="B19"/>
  <c r="B24" s="1"/>
  <c r="B22"/>
  <c r="B19" i="11"/>
  <c r="B24"/>
  <c r="B21"/>
  <c r="B22"/>
  <c r="B22" i="10"/>
  <c r="B21"/>
  <c r="B19"/>
  <c r="B24"/>
  <c r="B24" i="8"/>
  <c r="B24" i="7"/>
  <c r="B22" i="9"/>
  <c r="B21"/>
</calcChain>
</file>

<file path=xl/sharedStrings.xml><?xml version="1.0" encoding="utf-8"?>
<sst xmlns="http://schemas.openxmlformats.org/spreadsheetml/2006/main" count="125" uniqueCount="20">
  <si>
    <t>TP Fer dans vin</t>
  </si>
  <si>
    <t>A</t>
  </si>
  <si>
    <r>
      <t>t /mg.L</t>
    </r>
    <r>
      <rPr>
        <vertAlign val="superscript"/>
        <sz val="10"/>
        <rFont val="Arial"/>
        <family val="2"/>
      </rPr>
      <t>-1</t>
    </r>
  </si>
  <si>
    <t xml:space="preserve">vin </t>
  </si>
  <si>
    <t>regression</t>
  </si>
  <si>
    <t>pente</t>
  </si>
  <si>
    <t>ordonnée</t>
  </si>
  <si>
    <t>à l'origine</t>
  </si>
  <si>
    <t>titre calculé</t>
  </si>
  <si>
    <t>Bien regarder ci-dessus comment on peut récupérer dans des cases les résultats de la régression linéaire</t>
  </si>
  <si>
    <t>dans les cases, la régression est du type  y = a x + b alors que,  sur le graphe, elle est du type y = ax d'où les résultats légèrement différents</t>
  </si>
  <si>
    <r>
      <t>R</t>
    </r>
    <r>
      <rPr>
        <i/>
        <vertAlign val="superscript"/>
        <sz val="10"/>
        <rFont val="Arial"/>
        <family val="2"/>
      </rPr>
      <t>2</t>
    </r>
  </si>
  <si>
    <t>gabriel alexandre</t>
  </si>
  <si>
    <t xml:space="preserve">siham </t>
  </si>
  <si>
    <t>guillaume antoine</t>
  </si>
  <si>
    <t>hugo nicolas</t>
  </si>
  <si>
    <t>alexandra alexandre</t>
  </si>
  <si>
    <t>jean baptiste</t>
  </si>
  <si>
    <t>lea</t>
  </si>
  <si>
    <t>bora virgile</t>
  </si>
</sst>
</file>

<file path=xl/styles.xml><?xml version="1.0" encoding="utf-8"?>
<styleSheet xmlns="http://schemas.openxmlformats.org/spreadsheetml/2006/main">
  <numFmts count="2">
    <numFmt numFmtId="164" formatCode="0.000"/>
    <numFmt numFmtId="167" formatCode="0.0000"/>
  </numFmts>
  <fonts count="9">
    <font>
      <sz val="10"/>
      <name val="Arial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0" fillId="0" borderId="0" xfId="0" applyNumberFormat="1"/>
    <xf numFmtId="167" fontId="0" fillId="0" borderId="0" xfId="0" applyNumberFormat="1"/>
    <xf numFmtId="2" fontId="0" fillId="0" borderId="0" xfId="0" applyNumberFormat="1"/>
    <xf numFmtId="0" fontId="3" fillId="0" borderId="0" xfId="0" applyFont="1"/>
    <xf numFmtId="0" fontId="6" fillId="0" borderId="0" xfId="0" applyFont="1"/>
    <xf numFmtId="164" fontId="3" fillId="0" borderId="0" xfId="0" applyNumberFormat="1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40813464235624125"/>
          <c:y val="3.00601335724123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0.11640953716690042"/>
          <c:y val="0.14829673829762874"/>
          <c:w val="0.84712482468443195"/>
          <c:h val="0.68336740215528924"/>
        </c:manualLayout>
      </c:layout>
      <c:scatterChart>
        <c:scatterStyle val="lineMarker"/>
        <c:ser>
          <c:idx val="0"/>
          <c:order val="0"/>
          <c:tx>
            <c:v>fer dans vin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31435250116877045"/>
                  <c:y val="3.206411003633672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'gr1'!$A$4:$A$13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'gr1'!$B$4:$B$13</c:f>
              <c:numCache>
                <c:formatCode>General</c:formatCode>
                <c:ptCount val="10"/>
                <c:pt idx="0">
                  <c:v>0.17399999999999999</c:v>
                </c:pt>
                <c:pt idx="1">
                  <c:v>0.26700000000000002</c:v>
                </c:pt>
                <c:pt idx="2">
                  <c:v>0.33200000000000002</c:v>
                </c:pt>
                <c:pt idx="3">
                  <c:v>0.40500000000000003</c:v>
                </c:pt>
                <c:pt idx="4">
                  <c:v>0.55600000000000005</c:v>
                </c:pt>
                <c:pt idx="5">
                  <c:v>0.73899999999999999</c:v>
                </c:pt>
                <c:pt idx="8">
                  <c:v>1.012</c:v>
                </c:pt>
                <c:pt idx="9">
                  <c:v>1.0860000000000001</c:v>
                </c:pt>
              </c:numCache>
            </c:numRef>
          </c:yVal>
        </c:ser>
        <c:axId val="89333760"/>
        <c:axId val="89335680"/>
      </c:scatterChart>
      <c:valAx>
        <c:axId val="89333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7377279102384287"/>
              <c:y val="0.747495751149918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335680"/>
        <c:crosses val="autoZero"/>
        <c:crossBetween val="midCat"/>
      </c:valAx>
      <c:valAx>
        <c:axId val="8933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</a:t>
                </a:r>
              </a:p>
            </c:rich>
          </c:tx>
          <c:layout>
            <c:manualLayout>
              <c:xMode val="edge"/>
              <c:yMode val="edge"/>
              <c:x val="2.244039270687237E-2"/>
              <c:y val="0.47294633715340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3337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40813464235624125"/>
          <c:y val="3.00601335724123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0.11640953716690042"/>
          <c:y val="0.14829673829762874"/>
          <c:w val="0.84712482468443195"/>
          <c:h val="0.68336740215528924"/>
        </c:manualLayout>
      </c:layout>
      <c:scatterChart>
        <c:scatterStyle val="lineMarker"/>
        <c:ser>
          <c:idx val="0"/>
          <c:order val="0"/>
          <c:tx>
            <c:v>fer dans vin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3020102851799909"/>
                  <c:y val="9.369885075408136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'gr2'!$A$4:$A$13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'gr2'!$B$4:$B$13</c:f>
              <c:numCache>
                <c:formatCode>General</c:formatCode>
                <c:ptCount val="10"/>
                <c:pt idx="0">
                  <c:v>0.153</c:v>
                </c:pt>
                <c:pt idx="1">
                  <c:v>0.26100000000000001</c:v>
                </c:pt>
                <c:pt idx="2">
                  <c:v>0.39700000000000002</c:v>
                </c:pt>
                <c:pt idx="3">
                  <c:v>0.58499999999999996</c:v>
                </c:pt>
                <c:pt idx="5">
                  <c:v>0.70299999999999996</c:v>
                </c:pt>
                <c:pt idx="6">
                  <c:v>0.82099999999999995</c:v>
                </c:pt>
                <c:pt idx="7">
                  <c:v>0.89500000000000002</c:v>
                </c:pt>
              </c:numCache>
            </c:numRef>
          </c:yVal>
        </c:ser>
        <c:axId val="89381504"/>
        <c:axId val="100078336"/>
      </c:scatterChart>
      <c:valAx>
        <c:axId val="89381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7377279102384287"/>
              <c:y val="0.747495751149918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078336"/>
        <c:crosses val="autoZero"/>
        <c:crossBetween val="midCat"/>
      </c:valAx>
      <c:valAx>
        <c:axId val="100078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</a:t>
                </a:r>
              </a:p>
            </c:rich>
          </c:tx>
          <c:layout>
            <c:manualLayout>
              <c:xMode val="edge"/>
              <c:yMode val="edge"/>
              <c:x val="2.244039270687237E-2"/>
              <c:y val="0.47294633715340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3815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40813464235624125"/>
          <c:y val="3.00601335724123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0.11640953716690042"/>
          <c:y val="0.14829673829762874"/>
          <c:w val="0.84712482468443195"/>
          <c:h val="0.68336740215528924"/>
        </c:manualLayout>
      </c:layout>
      <c:scatterChart>
        <c:scatterStyle val="lineMarker"/>
        <c:ser>
          <c:idx val="0"/>
          <c:order val="0"/>
          <c:tx>
            <c:v>fer dans vin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40804114071996261"/>
                  <c:y val="2.18970041710628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'gr3'!$A$4:$A$13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'gr3'!$B$4:$B$13</c:f>
              <c:numCache>
                <c:formatCode>General</c:formatCode>
                <c:ptCount val="10"/>
                <c:pt idx="0">
                  <c:v>0.20100000000000001</c:v>
                </c:pt>
                <c:pt idx="1">
                  <c:v>0.25900000000000001</c:v>
                </c:pt>
                <c:pt idx="2">
                  <c:v>0.36599999999999999</c:v>
                </c:pt>
                <c:pt idx="3">
                  <c:v>0.505</c:v>
                </c:pt>
                <c:pt idx="4">
                  <c:v>0.629</c:v>
                </c:pt>
                <c:pt idx="5">
                  <c:v>0.70899999999999996</c:v>
                </c:pt>
                <c:pt idx="6" formatCode="0.000">
                  <c:v>0.83</c:v>
                </c:pt>
                <c:pt idx="7">
                  <c:v>0.93500000000000005</c:v>
                </c:pt>
              </c:numCache>
            </c:numRef>
          </c:yVal>
        </c:ser>
        <c:axId val="100107776"/>
        <c:axId val="100109696"/>
      </c:scatterChart>
      <c:valAx>
        <c:axId val="100107776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7377279102384287"/>
              <c:y val="0.747495751149918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109696"/>
        <c:crosses val="autoZero"/>
        <c:crossBetween val="midCat"/>
      </c:valAx>
      <c:valAx>
        <c:axId val="100109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</a:t>
                </a:r>
              </a:p>
            </c:rich>
          </c:tx>
          <c:layout>
            <c:manualLayout>
              <c:xMode val="edge"/>
              <c:yMode val="edge"/>
              <c:x val="2.244039270687237E-2"/>
              <c:y val="0.47294633715340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107776"/>
        <c:crossesAt val="0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44179523141654981"/>
          <c:y val="3.00601335724123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0.11640953716690042"/>
          <c:y val="0.14829673829762874"/>
          <c:w val="0.84712482468443195"/>
          <c:h val="0.68336740215528924"/>
        </c:manualLayout>
      </c:layout>
      <c:scatterChart>
        <c:scatterStyle val="lineMarker"/>
        <c:ser>
          <c:idx val="0"/>
          <c:order val="0"/>
          <c:tx>
            <c:v>fer dans vin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7690509583917716"/>
                  <c:y val="-5.46777890387464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'gr4'!$A$4:$A$13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'gr4'!$B$4:$B$13</c:f>
              <c:numCache>
                <c:formatCode>0.000</c:formatCode>
                <c:ptCount val="10"/>
                <c:pt idx="0" formatCode="General">
                  <c:v>0.14699999999999999</c:v>
                </c:pt>
                <c:pt idx="1">
                  <c:v>0.26</c:v>
                </c:pt>
                <c:pt idx="2" formatCode="General">
                  <c:v>0.311</c:v>
                </c:pt>
                <c:pt idx="3" formatCode="General">
                  <c:v>0.45400000000000001</c:v>
                </c:pt>
                <c:pt idx="4" formatCode="General">
                  <c:v>0.59799999999999998</c:v>
                </c:pt>
                <c:pt idx="5" formatCode="General">
                  <c:v>0.61499999999999999</c:v>
                </c:pt>
                <c:pt idx="7" formatCode="General">
                  <c:v>0.85399999999999998</c:v>
                </c:pt>
              </c:numCache>
            </c:numRef>
          </c:yVal>
        </c:ser>
        <c:axId val="100155776"/>
        <c:axId val="100157696"/>
      </c:scatterChart>
      <c:valAx>
        <c:axId val="100155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7377279102384287"/>
              <c:y val="0.747495751149918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157696"/>
        <c:crosses val="autoZero"/>
        <c:crossBetween val="midCat"/>
      </c:valAx>
      <c:valAx>
        <c:axId val="100157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</a:t>
                </a:r>
              </a:p>
            </c:rich>
          </c:tx>
          <c:layout>
            <c:manualLayout>
              <c:xMode val="edge"/>
              <c:yMode val="edge"/>
              <c:x val="2.244039270687237E-2"/>
              <c:y val="0.47294633715340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1557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40813464235624125"/>
          <c:y val="3.00601335724123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0.11640953716690042"/>
          <c:y val="0.14829673829762874"/>
          <c:w val="0.84712482468443195"/>
          <c:h val="0.68336740215528924"/>
        </c:manualLayout>
      </c:layout>
      <c:scatterChart>
        <c:scatterStyle val="lineMarker"/>
        <c:ser>
          <c:idx val="0"/>
          <c:order val="0"/>
          <c:tx>
            <c:v>fer dans vin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6386161757830762"/>
                  <c:y val="4.84484373793265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'gr5'!$A$4:$A$13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'gr5'!$B$4:$B$13</c:f>
              <c:numCache>
                <c:formatCode>General</c:formatCode>
                <c:ptCount val="10"/>
                <c:pt idx="0">
                  <c:v>0.17499999999999999</c:v>
                </c:pt>
                <c:pt idx="1">
                  <c:v>0.38400000000000001</c:v>
                </c:pt>
                <c:pt idx="2" formatCode="0.000">
                  <c:v>0.5</c:v>
                </c:pt>
                <c:pt idx="3">
                  <c:v>0.64700000000000002</c:v>
                </c:pt>
                <c:pt idx="4">
                  <c:v>0.81699999999999995</c:v>
                </c:pt>
                <c:pt idx="5">
                  <c:v>0.92500000000000004</c:v>
                </c:pt>
                <c:pt idx="6">
                  <c:v>1.0680000000000001</c:v>
                </c:pt>
              </c:numCache>
            </c:numRef>
          </c:yVal>
        </c:ser>
        <c:axId val="100194944"/>
        <c:axId val="100205312"/>
      </c:scatterChart>
      <c:valAx>
        <c:axId val="100194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7377279102384287"/>
              <c:y val="0.747495751149918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205312"/>
        <c:crosses val="autoZero"/>
        <c:crossBetween val="midCat"/>
      </c:valAx>
      <c:valAx>
        <c:axId val="100205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</a:t>
                </a:r>
              </a:p>
            </c:rich>
          </c:tx>
          <c:layout>
            <c:manualLayout>
              <c:xMode val="edge"/>
              <c:yMode val="edge"/>
              <c:x val="2.244039270687237E-2"/>
              <c:y val="0.47294633715340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1949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40813464235624125"/>
          <c:y val="3.00601335724123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0.11640953716690042"/>
          <c:y val="0.14829673829762874"/>
          <c:w val="0.84712482468443195"/>
          <c:h val="0.68336740215528924"/>
        </c:manualLayout>
      </c:layout>
      <c:scatterChart>
        <c:scatterStyle val="lineMarker"/>
        <c:ser>
          <c:idx val="0"/>
          <c:order val="0"/>
          <c:tx>
            <c:v>fer dans vin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24590930341281"/>
                  <c:y val="3.361267073607195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'gr6'!$A$4:$A$13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'gr6'!$B$4:$B$13</c:f>
              <c:numCache>
                <c:formatCode>General</c:formatCode>
                <c:ptCount val="10"/>
                <c:pt idx="0">
                  <c:v>0.155</c:v>
                </c:pt>
                <c:pt idx="1">
                  <c:v>0.215</c:v>
                </c:pt>
                <c:pt idx="2">
                  <c:v>0.29799999999999999</c:v>
                </c:pt>
                <c:pt idx="3">
                  <c:v>0.41599999999999998</c:v>
                </c:pt>
                <c:pt idx="4">
                  <c:v>0.501</c:v>
                </c:pt>
                <c:pt idx="5">
                  <c:v>0.70299999999999996</c:v>
                </c:pt>
                <c:pt idx="6">
                  <c:v>0.77500000000000002</c:v>
                </c:pt>
                <c:pt idx="7">
                  <c:v>0.80900000000000005</c:v>
                </c:pt>
              </c:numCache>
            </c:numRef>
          </c:yVal>
        </c:ser>
        <c:axId val="100247040"/>
        <c:axId val="100248960"/>
      </c:scatterChart>
      <c:valAx>
        <c:axId val="100247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7377279102384287"/>
              <c:y val="0.747495751149918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248960"/>
        <c:crosses val="autoZero"/>
        <c:crossBetween val="midCat"/>
      </c:valAx>
      <c:valAx>
        <c:axId val="100248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</a:t>
                </a:r>
              </a:p>
            </c:rich>
          </c:tx>
          <c:layout>
            <c:manualLayout>
              <c:xMode val="edge"/>
              <c:yMode val="edge"/>
              <c:x val="2.244039270687237E-2"/>
              <c:y val="0.47294633715340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2470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342215988779803"/>
          <c:y val="0.14829673829762874"/>
          <c:w val="0.84712482468443195"/>
          <c:h val="0.6833674021552892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2161757830762036"/>
                  <c:y val="3.406812001333171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'gr7'!$A$4:$A$13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'gr7'!$B$4:$B$13</c:f>
              <c:numCache>
                <c:formatCode>General</c:formatCode>
                <c:ptCount val="10"/>
                <c:pt idx="5">
                  <c:v>0.54800000000000004</c:v>
                </c:pt>
                <c:pt idx="7">
                  <c:v>0.84099999999999997</c:v>
                </c:pt>
                <c:pt idx="8">
                  <c:v>1.0149999999999999</c:v>
                </c:pt>
                <c:pt idx="9">
                  <c:v>1.0660000000000001</c:v>
                </c:pt>
              </c:numCache>
            </c:numRef>
          </c:yVal>
        </c:ser>
        <c:axId val="100368768"/>
        <c:axId val="100370688"/>
      </c:scatterChart>
      <c:valAx>
        <c:axId val="100368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8078541374474051"/>
              <c:y val="0.747495751149918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370688"/>
        <c:crosses val="autoZero"/>
        <c:crossBetween val="midCat"/>
      </c:valAx>
      <c:valAx>
        <c:axId val="100370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</a:t>
                </a:r>
              </a:p>
            </c:rich>
          </c:tx>
          <c:layout>
            <c:manualLayout>
              <c:xMode val="edge"/>
              <c:yMode val="edge"/>
              <c:x val="2.9453015427769985E-2"/>
              <c:y val="0.47294633715340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3687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44179523141654981"/>
          <c:y val="3.00601335724123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0.11640953716690042"/>
          <c:y val="0.14829673829762874"/>
          <c:w val="0.84712482468443195"/>
          <c:h val="0.68336740215528924"/>
        </c:manualLayout>
      </c:layout>
      <c:scatterChart>
        <c:scatterStyle val="lineMarker"/>
        <c:ser>
          <c:idx val="0"/>
          <c:order val="0"/>
          <c:tx>
            <c:v>fer dans vin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0355306217858807"/>
                  <c:y val="-7.4426340271822695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'gr8'!$A$4:$A$13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'gr8'!$B$4:$B$13</c:f>
              <c:numCache>
                <c:formatCode>General</c:formatCode>
                <c:ptCount val="10"/>
              </c:numCache>
            </c:numRef>
          </c:yVal>
        </c:ser>
        <c:axId val="100395648"/>
        <c:axId val="100410112"/>
      </c:scatterChart>
      <c:valAx>
        <c:axId val="100395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7377279102384287"/>
              <c:y val="0.747495751149918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410112"/>
        <c:crosses val="autoZero"/>
        <c:crossBetween val="midCat"/>
      </c:valAx>
      <c:valAx>
        <c:axId val="10041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</a:t>
                </a:r>
              </a:p>
            </c:rich>
          </c:tx>
          <c:layout>
            <c:manualLayout>
              <c:xMode val="edge"/>
              <c:yMode val="edge"/>
              <c:x val="2.244039270687237E-2"/>
              <c:y val="0.47294633715340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3956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44179523141654981"/>
          <c:y val="3.00601335724123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0.11640953716690042"/>
          <c:y val="0.14829673829762874"/>
          <c:w val="0.84712482468443195"/>
          <c:h val="0.68336740215528924"/>
        </c:manualLayout>
      </c:layout>
      <c:scatterChart>
        <c:scatterStyle val="lineMarker"/>
        <c:ser>
          <c:idx val="0"/>
          <c:order val="0"/>
          <c:tx>
            <c:v>fer dans vin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'gr9'!$A$4:$A$13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'gr9'!$B$4:$B$13</c:f>
              <c:numCache>
                <c:formatCode>General</c:formatCode>
                <c:ptCount val="10"/>
              </c:numCache>
            </c:numRef>
          </c:yVal>
        </c:ser>
        <c:axId val="100443648"/>
        <c:axId val="100445568"/>
      </c:scatterChart>
      <c:valAx>
        <c:axId val="100443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7377279102384287"/>
              <c:y val="0.747495751149918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445568"/>
        <c:crosses val="autoZero"/>
        <c:crossBetween val="midCat"/>
      </c:valAx>
      <c:valAx>
        <c:axId val="100445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</a:t>
                </a:r>
              </a:p>
            </c:rich>
          </c:tx>
          <c:layout>
            <c:manualLayout>
              <c:xMode val="edge"/>
              <c:yMode val="edge"/>
              <c:x val="2.244039270687237E-2"/>
              <c:y val="0.47294633715340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4436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19050</xdr:rowOff>
    </xdr:from>
    <xdr:to>
      <xdr:col>12</xdr:col>
      <xdr:colOff>0</xdr:colOff>
      <xdr:row>31</xdr:row>
      <xdr:rowOff>57150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</xdr:row>
      <xdr:rowOff>85725</xdr:rowOff>
    </xdr:from>
    <xdr:to>
      <xdr:col>12</xdr:col>
      <xdr:colOff>0</xdr:colOff>
      <xdr:row>30</xdr:row>
      <xdr:rowOff>123825</xdr:rowOff>
    </xdr:to>
    <xdr:graphicFrame macro="">
      <xdr:nvGraphicFramePr>
        <xdr:cNvPr id="2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</xdr:row>
      <xdr:rowOff>76200</xdr:rowOff>
    </xdr:from>
    <xdr:to>
      <xdr:col>12</xdr:col>
      <xdr:colOff>228600</xdr:colOff>
      <xdr:row>30</xdr:row>
      <xdr:rowOff>114300</xdr:rowOff>
    </xdr:to>
    <xdr:graphicFrame macro="">
      <xdr:nvGraphicFramePr>
        <xdr:cNvPr id="3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2</xdr:row>
      <xdr:rowOff>19050</xdr:rowOff>
    </xdr:from>
    <xdr:to>
      <xdr:col>12</xdr:col>
      <xdr:colOff>19050</xdr:colOff>
      <xdr:row>31</xdr:row>
      <xdr:rowOff>57150</xdr:rowOff>
    </xdr:to>
    <xdr:graphicFrame macro="">
      <xdr:nvGraphicFramePr>
        <xdr:cNvPr id="4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123825</xdr:rowOff>
    </xdr:from>
    <xdr:to>
      <xdr:col>11</xdr:col>
      <xdr:colOff>723900</xdr:colOff>
      <xdr:row>31</xdr:row>
      <xdr:rowOff>0</xdr:rowOff>
    </xdr:to>
    <xdr:graphicFrame macro="">
      <xdr:nvGraphicFramePr>
        <xdr:cNvPr id="5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</xdr:row>
      <xdr:rowOff>57150</xdr:rowOff>
    </xdr:from>
    <xdr:to>
      <xdr:col>12</xdr:col>
      <xdr:colOff>9525</xdr:colOff>
      <xdr:row>30</xdr:row>
      <xdr:rowOff>95250</xdr:rowOff>
    </xdr:to>
    <xdr:graphicFrame macro="">
      <xdr:nvGraphicFramePr>
        <xdr:cNvPr id="6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</xdr:row>
      <xdr:rowOff>152400</xdr:rowOff>
    </xdr:from>
    <xdr:to>
      <xdr:col>12</xdr:col>
      <xdr:colOff>9525</xdr:colOff>
      <xdr:row>31</xdr:row>
      <xdr:rowOff>28575</xdr:rowOff>
    </xdr:to>
    <xdr:graphicFrame macro="">
      <xdr:nvGraphicFramePr>
        <xdr:cNvPr id="7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152400</xdr:rowOff>
    </xdr:from>
    <xdr:to>
      <xdr:col>12</xdr:col>
      <xdr:colOff>57150</xdr:colOff>
      <xdr:row>31</xdr:row>
      <xdr:rowOff>28575</xdr:rowOff>
    </xdr:to>
    <xdr:graphicFrame macro="">
      <xdr:nvGraphicFramePr>
        <xdr:cNvPr id="8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152400</xdr:rowOff>
    </xdr:from>
    <xdr:to>
      <xdr:col>12</xdr:col>
      <xdr:colOff>57150</xdr:colOff>
      <xdr:row>31</xdr:row>
      <xdr:rowOff>28575</xdr:rowOff>
    </xdr:to>
    <xdr:graphicFrame macro="">
      <xdr:nvGraphicFramePr>
        <xdr:cNvPr id="91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activeCell="B18" sqref="B18"/>
    </sheetView>
  </sheetViews>
  <sheetFormatPr baseColWidth="10" defaultRowHeight="12.75"/>
  <sheetData>
    <row r="1" spans="1:3">
      <c r="A1" t="s">
        <v>0</v>
      </c>
      <c r="C1" s="7" t="s">
        <v>12</v>
      </c>
    </row>
    <row r="3" spans="1:3" ht="14.25">
      <c r="A3" t="s">
        <v>2</v>
      </c>
      <c r="B3" t="s">
        <v>1</v>
      </c>
    </row>
    <row r="4" spans="1:3">
      <c r="A4">
        <v>2</v>
      </c>
      <c r="B4">
        <v>0.17399999999999999</v>
      </c>
    </row>
    <row r="5" spans="1:3">
      <c r="A5">
        <v>4</v>
      </c>
      <c r="B5">
        <v>0.26700000000000002</v>
      </c>
    </row>
    <row r="6" spans="1:3">
      <c r="A6">
        <v>6</v>
      </c>
      <c r="B6">
        <v>0.33200000000000002</v>
      </c>
    </row>
    <row r="7" spans="1:3">
      <c r="A7">
        <v>8</v>
      </c>
      <c r="B7">
        <v>0.40500000000000003</v>
      </c>
    </row>
    <row r="8" spans="1:3">
      <c r="A8">
        <v>10</v>
      </c>
      <c r="B8">
        <v>0.55600000000000005</v>
      </c>
    </row>
    <row r="9" spans="1:3">
      <c r="A9">
        <v>12</v>
      </c>
      <c r="B9">
        <v>0.73899999999999999</v>
      </c>
    </row>
    <row r="10" spans="1:3">
      <c r="A10">
        <v>14</v>
      </c>
      <c r="C10">
        <v>0.53200000000000003</v>
      </c>
    </row>
    <row r="11" spans="1:3">
      <c r="A11">
        <v>16</v>
      </c>
      <c r="C11">
        <v>0.72899999999999998</v>
      </c>
    </row>
    <row r="12" spans="1:3">
      <c r="A12">
        <v>18</v>
      </c>
      <c r="B12">
        <v>1.012</v>
      </c>
    </row>
    <row r="13" spans="1:3">
      <c r="A13">
        <v>20</v>
      </c>
      <c r="B13">
        <v>1.0860000000000001</v>
      </c>
    </row>
    <row r="16" spans="1:3" ht="15.75">
      <c r="A16" s="1" t="s">
        <v>3</v>
      </c>
    </row>
    <row r="17" spans="1:2">
      <c r="A17" s="2" t="s">
        <v>1</v>
      </c>
      <c r="B17" s="4">
        <v>0.443</v>
      </c>
    </row>
    <row r="18" spans="1:2">
      <c r="A18" s="2" t="s">
        <v>4</v>
      </c>
    </row>
    <row r="19" spans="1:2">
      <c r="A19" s="3" t="s">
        <v>5</v>
      </c>
      <c r="B19" s="5">
        <f>SLOPE(B4:B13,A4:A13)</f>
        <v>5.313194444444444E-2</v>
      </c>
    </row>
    <row r="20" spans="1:2">
      <c r="A20" s="3" t="s">
        <v>6</v>
      </c>
      <c r="B20" s="5"/>
    </row>
    <row r="21" spans="1:2">
      <c r="A21" s="3" t="s">
        <v>7</v>
      </c>
      <c r="B21" s="5">
        <f>INTERCEPT(B4:B13,A4:A13)</f>
        <v>4.0055555555555511E-2</v>
      </c>
    </row>
    <row r="22" spans="1:2" ht="14.25">
      <c r="A22" s="3" t="s">
        <v>11</v>
      </c>
      <c r="B22" s="5">
        <f>RSQ(B4:B15,A4:A15)</f>
        <v>0.98805275454694763</v>
      </c>
    </row>
    <row r="23" spans="1:2">
      <c r="A23" s="3"/>
      <c r="B23" s="5"/>
    </row>
    <row r="24" spans="1:2">
      <c r="A24" s="3" t="s">
        <v>8</v>
      </c>
      <c r="B24" s="6">
        <f>B17/B19</f>
        <v>8.3377336295909039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18" sqref="B18"/>
    </sheetView>
  </sheetViews>
  <sheetFormatPr baseColWidth="10" defaultRowHeight="12.75"/>
  <cols>
    <col min="3" max="3" width="6.85546875" customWidth="1"/>
  </cols>
  <sheetData>
    <row r="1" spans="1:3">
      <c r="A1" t="s">
        <v>0</v>
      </c>
      <c r="C1" s="7" t="s">
        <v>13</v>
      </c>
    </row>
    <row r="3" spans="1:3" ht="14.25">
      <c r="A3" t="s">
        <v>2</v>
      </c>
      <c r="B3" t="s">
        <v>1</v>
      </c>
    </row>
    <row r="4" spans="1:3">
      <c r="A4">
        <v>2</v>
      </c>
      <c r="B4">
        <v>0.153</v>
      </c>
    </row>
    <row r="5" spans="1:3">
      <c r="A5">
        <v>4</v>
      </c>
      <c r="B5">
        <v>0.26100000000000001</v>
      </c>
    </row>
    <row r="6" spans="1:3">
      <c r="A6">
        <v>6</v>
      </c>
      <c r="B6">
        <v>0.39700000000000002</v>
      </c>
      <c r="C6">
        <v>0.58499999999999996</v>
      </c>
    </row>
    <row r="7" spans="1:3">
      <c r="A7">
        <v>8</v>
      </c>
      <c r="B7">
        <v>0.58499999999999996</v>
      </c>
      <c r="C7">
        <v>0.39700000000000002</v>
      </c>
    </row>
    <row r="8" spans="1:3">
      <c r="A8">
        <v>10</v>
      </c>
      <c r="C8">
        <v>0.53</v>
      </c>
    </row>
    <row r="9" spans="1:3">
      <c r="A9">
        <v>12</v>
      </c>
      <c r="B9">
        <v>0.70299999999999996</v>
      </c>
    </row>
    <row r="10" spans="1:3">
      <c r="A10">
        <v>14</v>
      </c>
      <c r="B10">
        <v>0.82099999999999995</v>
      </c>
    </row>
    <row r="11" spans="1:3">
      <c r="A11">
        <v>16</v>
      </c>
      <c r="B11">
        <v>0.89500000000000002</v>
      </c>
    </row>
    <row r="12" spans="1:3">
      <c r="A12">
        <v>18</v>
      </c>
      <c r="C12">
        <v>1.3129999999999999</v>
      </c>
    </row>
    <row r="13" spans="1:3">
      <c r="A13">
        <v>20</v>
      </c>
      <c r="C13">
        <v>1.3080000000000001</v>
      </c>
    </row>
    <row r="16" spans="1:3" ht="15.75">
      <c r="A16" s="1" t="s">
        <v>3</v>
      </c>
    </row>
    <row r="17" spans="1:2">
      <c r="A17" s="2" t="s">
        <v>1</v>
      </c>
      <c r="B17" s="4">
        <v>0.39100000000000001</v>
      </c>
    </row>
    <row r="18" spans="1:2">
      <c r="A18" s="2" t="s">
        <v>4</v>
      </c>
    </row>
    <row r="19" spans="1:2">
      <c r="A19" s="3" t="s">
        <v>5</v>
      </c>
      <c r="B19" s="5">
        <f>SLOPE(B4:B13,A4:A13)</f>
        <v>5.317123287671232E-2</v>
      </c>
    </row>
    <row r="20" spans="1:2">
      <c r="A20" s="3" t="s">
        <v>6</v>
      </c>
      <c r="B20" s="5"/>
    </row>
    <row r="21" spans="1:2">
      <c r="A21" s="3" t="s">
        <v>7</v>
      </c>
      <c r="B21" s="5">
        <f>INTERCEPT(B4:B13,A4:A13)</f>
        <v>7.4054794520548028E-2</v>
      </c>
    </row>
    <row r="22" spans="1:2" ht="14.25">
      <c r="A22" s="3" t="s">
        <v>11</v>
      </c>
      <c r="B22" s="5">
        <f>RSQ(B4:B13,A4:A13)</f>
        <v>0.97979325158722486</v>
      </c>
    </row>
    <row r="23" spans="1:2">
      <c r="A23" s="3"/>
      <c r="B23" s="5"/>
    </row>
    <row r="24" spans="1:2">
      <c r="A24" s="3" t="s">
        <v>8</v>
      </c>
      <c r="B24" s="6">
        <f>B17/B19</f>
        <v>7.3536004122117751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18" sqref="B18"/>
    </sheetView>
  </sheetViews>
  <sheetFormatPr baseColWidth="10" defaultRowHeight="12.75"/>
  <cols>
    <col min="3" max="3" width="6.42578125" customWidth="1"/>
  </cols>
  <sheetData>
    <row r="1" spans="1:3">
      <c r="A1" t="s">
        <v>0</v>
      </c>
      <c r="C1" s="7" t="s">
        <v>14</v>
      </c>
    </row>
    <row r="3" spans="1:3" ht="14.25">
      <c r="A3" t="s">
        <v>2</v>
      </c>
      <c r="B3" t="s">
        <v>1</v>
      </c>
    </row>
    <row r="4" spans="1:3">
      <c r="A4">
        <v>2</v>
      </c>
      <c r="B4">
        <v>0.20100000000000001</v>
      </c>
    </row>
    <row r="5" spans="1:3">
      <c r="A5">
        <v>4</v>
      </c>
      <c r="B5">
        <v>0.25900000000000001</v>
      </c>
    </row>
    <row r="6" spans="1:3">
      <c r="A6">
        <v>6</v>
      </c>
      <c r="B6">
        <v>0.36599999999999999</v>
      </c>
    </row>
    <row r="7" spans="1:3">
      <c r="A7">
        <v>8</v>
      </c>
      <c r="B7">
        <v>0.505</v>
      </c>
    </row>
    <row r="8" spans="1:3">
      <c r="A8">
        <v>10</v>
      </c>
      <c r="B8">
        <v>0.629</v>
      </c>
    </row>
    <row r="9" spans="1:3">
      <c r="A9">
        <v>12</v>
      </c>
      <c r="B9">
        <v>0.70899999999999996</v>
      </c>
    </row>
    <row r="10" spans="1:3">
      <c r="A10">
        <v>14</v>
      </c>
      <c r="B10" s="4">
        <v>0.83</v>
      </c>
    </row>
    <row r="11" spans="1:3">
      <c r="A11">
        <v>16</v>
      </c>
      <c r="B11">
        <v>0.93500000000000005</v>
      </c>
    </row>
    <row r="12" spans="1:3">
      <c r="A12">
        <v>18</v>
      </c>
      <c r="C12">
        <v>1.1950000000000001</v>
      </c>
    </row>
    <row r="13" spans="1:3">
      <c r="A13">
        <v>20</v>
      </c>
      <c r="C13">
        <v>1.1719999999999999</v>
      </c>
    </row>
    <row r="16" spans="1:3" ht="15.75">
      <c r="A16" s="1" t="s">
        <v>3</v>
      </c>
    </row>
    <row r="17" spans="1:2">
      <c r="A17" s="2" t="s">
        <v>1</v>
      </c>
      <c r="B17" s="4">
        <v>0.38200000000000001</v>
      </c>
    </row>
    <row r="18" spans="1:2">
      <c r="A18" s="2" t="s">
        <v>4</v>
      </c>
    </row>
    <row r="19" spans="1:2">
      <c r="A19" s="3" t="s">
        <v>5</v>
      </c>
      <c r="B19" s="5">
        <f>SLOPE(B4:B13,A4:A13)</f>
        <v>5.4440476190476185E-2</v>
      </c>
    </row>
    <row r="20" spans="1:2">
      <c r="A20" s="3" t="s">
        <v>6</v>
      </c>
      <c r="B20" s="5"/>
    </row>
    <row r="21" spans="1:2">
      <c r="A21" s="3" t="s">
        <v>7</v>
      </c>
      <c r="B21" s="5">
        <f>INTERCEPT(B4:B13,A4:A13)</f>
        <v>6.4285714285714335E-2</v>
      </c>
    </row>
    <row r="22" spans="1:2" ht="14.25">
      <c r="A22" s="3" t="s">
        <v>11</v>
      </c>
      <c r="B22" s="5">
        <f>RSQ(B4:B13,A4:A13)</f>
        <v>0.99509777400339405</v>
      </c>
    </row>
    <row r="23" spans="1:2">
      <c r="A23" s="3"/>
      <c r="B23" s="5"/>
    </row>
    <row r="24" spans="1:2">
      <c r="A24" s="3" t="s">
        <v>8</v>
      </c>
      <c r="B24" s="6">
        <f>B17/B19</f>
        <v>7.0168379619505803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C12" sqref="C12:C13"/>
    </sheetView>
  </sheetViews>
  <sheetFormatPr baseColWidth="10" defaultRowHeight="12.75"/>
  <sheetData>
    <row r="1" spans="1:3">
      <c r="A1" t="s">
        <v>0</v>
      </c>
      <c r="C1" s="7" t="s">
        <v>15</v>
      </c>
    </row>
    <row r="3" spans="1:3" ht="14.25">
      <c r="A3" t="s">
        <v>2</v>
      </c>
      <c r="B3" t="s">
        <v>1</v>
      </c>
    </row>
    <row r="4" spans="1:3">
      <c r="A4">
        <v>2</v>
      </c>
      <c r="B4">
        <v>0.14699999999999999</v>
      </c>
    </row>
    <row r="5" spans="1:3">
      <c r="A5">
        <v>4</v>
      </c>
      <c r="B5" s="4">
        <v>0.26</v>
      </c>
    </row>
    <row r="6" spans="1:3">
      <c r="A6">
        <v>6</v>
      </c>
      <c r="B6">
        <v>0.311</v>
      </c>
    </row>
    <row r="7" spans="1:3">
      <c r="A7">
        <v>8</v>
      </c>
      <c r="B7">
        <v>0.45400000000000001</v>
      </c>
    </row>
    <row r="8" spans="1:3">
      <c r="A8">
        <v>10</v>
      </c>
      <c r="B8">
        <v>0.59799999999999998</v>
      </c>
    </row>
    <row r="9" spans="1:3">
      <c r="A9">
        <v>12</v>
      </c>
      <c r="B9">
        <v>0.61499999999999999</v>
      </c>
    </row>
    <row r="10" spans="1:3">
      <c r="A10">
        <v>14</v>
      </c>
      <c r="C10" s="4">
        <v>0.85</v>
      </c>
    </row>
    <row r="11" spans="1:3">
      <c r="A11">
        <v>16</v>
      </c>
      <c r="B11">
        <v>0.85399999999999998</v>
      </c>
    </row>
    <row r="12" spans="1:3">
      <c r="A12">
        <v>18</v>
      </c>
      <c r="C12">
        <v>0.88500000000000001</v>
      </c>
    </row>
    <row r="13" spans="1:3">
      <c r="A13">
        <v>20</v>
      </c>
      <c r="C13">
        <v>0.98199999999999998</v>
      </c>
    </row>
    <row r="16" spans="1:3" ht="15.75">
      <c r="A16" s="1" t="s">
        <v>3</v>
      </c>
    </row>
    <row r="17" spans="1:3">
      <c r="A17" s="2" t="s">
        <v>1</v>
      </c>
      <c r="B17" s="9">
        <v>0.36399999999999999</v>
      </c>
    </row>
    <row r="18" spans="1:3">
      <c r="A18" s="2" t="s">
        <v>4</v>
      </c>
    </row>
    <row r="19" spans="1:3">
      <c r="A19" s="3" t="s">
        <v>5</v>
      </c>
      <c r="B19" s="5">
        <f>SLOPE(B4:B13,A4:A13)</f>
        <v>5.0338114754098363E-2</v>
      </c>
    </row>
    <row r="20" spans="1:3">
      <c r="A20" s="3" t="s">
        <v>6</v>
      </c>
      <c r="B20" s="5"/>
    </row>
    <row r="21" spans="1:3">
      <c r="A21" s="3" t="s">
        <v>7</v>
      </c>
      <c r="B21" s="5">
        <f>INTERCEPT(B4:B13,A4:A13)</f>
        <v>4.5627049180327783E-2</v>
      </c>
    </row>
    <row r="22" spans="1:3" ht="14.25">
      <c r="A22" s="3" t="s">
        <v>11</v>
      </c>
      <c r="B22" s="5">
        <f>RSQ(B4:B13,A4:A13)</f>
        <v>0.98561127374799651</v>
      </c>
      <c r="C22" s="7"/>
    </row>
    <row r="23" spans="1:3">
      <c r="A23" s="3"/>
      <c r="B23" s="5"/>
    </row>
    <row r="24" spans="1:3">
      <c r="A24" s="3" t="s">
        <v>8</v>
      </c>
      <c r="B24" s="6">
        <f>B17/B19</f>
        <v>7.2311011601872579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C13" sqref="C13"/>
    </sheetView>
  </sheetViews>
  <sheetFormatPr baseColWidth="10" defaultRowHeight="12.75"/>
  <sheetData>
    <row r="1" spans="1:3">
      <c r="A1" t="s">
        <v>0</v>
      </c>
      <c r="C1" s="7" t="s">
        <v>16</v>
      </c>
    </row>
    <row r="3" spans="1:3" ht="14.25">
      <c r="A3" t="s">
        <v>2</v>
      </c>
      <c r="B3" t="s">
        <v>1</v>
      </c>
    </row>
    <row r="4" spans="1:3">
      <c r="A4">
        <v>2</v>
      </c>
      <c r="B4">
        <v>0.17499999999999999</v>
      </c>
    </row>
    <row r="5" spans="1:3">
      <c r="A5">
        <v>4</v>
      </c>
      <c r="B5">
        <v>0.38400000000000001</v>
      </c>
    </row>
    <row r="6" spans="1:3">
      <c r="A6">
        <v>6</v>
      </c>
      <c r="B6" s="4">
        <v>0.5</v>
      </c>
    </row>
    <row r="7" spans="1:3">
      <c r="A7">
        <v>8</v>
      </c>
      <c r="B7">
        <v>0.64700000000000002</v>
      </c>
    </row>
    <row r="8" spans="1:3">
      <c r="A8">
        <v>10</v>
      </c>
      <c r="B8">
        <v>0.81699999999999995</v>
      </c>
    </row>
    <row r="9" spans="1:3">
      <c r="A9">
        <v>12</v>
      </c>
      <c r="B9">
        <v>0.92500000000000004</v>
      </c>
    </row>
    <row r="10" spans="1:3">
      <c r="A10">
        <v>14</v>
      </c>
      <c r="B10">
        <v>1.0680000000000001</v>
      </c>
    </row>
    <row r="11" spans="1:3">
      <c r="A11">
        <v>16</v>
      </c>
      <c r="C11">
        <v>0.70299999999999996</v>
      </c>
    </row>
    <row r="12" spans="1:3">
      <c r="A12">
        <v>18</v>
      </c>
      <c r="C12">
        <v>0.36599999999999999</v>
      </c>
    </row>
    <row r="13" spans="1:3">
      <c r="A13">
        <v>20</v>
      </c>
      <c r="C13">
        <v>1.1950000000000001</v>
      </c>
    </row>
    <row r="15" spans="1:3">
      <c r="C15" s="10"/>
    </row>
    <row r="16" spans="1:3" ht="15.75">
      <c r="A16" s="1" t="s">
        <v>3</v>
      </c>
      <c r="C16" s="10"/>
    </row>
    <row r="17" spans="1:2">
      <c r="A17" s="2" t="s">
        <v>1</v>
      </c>
      <c r="B17" s="9">
        <v>0.32800000000000001</v>
      </c>
    </row>
    <row r="18" spans="1:2">
      <c r="A18" s="2" t="s">
        <v>4</v>
      </c>
    </row>
    <row r="19" spans="1:2">
      <c r="A19" s="3" t="s">
        <v>5</v>
      </c>
      <c r="B19" s="5">
        <f>SLOPE(B4:B13,A4:A13)</f>
        <v>7.2821428571428579E-2</v>
      </c>
    </row>
    <row r="20" spans="1:2">
      <c r="A20" s="3" t="s">
        <v>6</v>
      </c>
      <c r="B20" s="5"/>
    </row>
    <row r="21" spans="1:2">
      <c r="A21" s="3" t="s">
        <v>7</v>
      </c>
      <c r="B21" s="5">
        <f>INTERCEPT(B4:B13,A4:A13)</f>
        <v>6.25714285714285E-2</v>
      </c>
    </row>
    <row r="22" spans="1:2" ht="14.25">
      <c r="A22" s="3" t="s">
        <v>11</v>
      </c>
      <c r="B22" s="5">
        <f>RSQ(B4:B13,A4:A13)</f>
        <v>0.99492215356782188</v>
      </c>
    </row>
    <row r="23" spans="1:2">
      <c r="A23" s="3"/>
      <c r="B23" s="5"/>
    </row>
    <row r="24" spans="1:2">
      <c r="A24" s="3" t="s">
        <v>8</v>
      </c>
      <c r="B24" s="6">
        <f>B17/B19</f>
        <v>4.5041687101520349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B18" sqref="B18"/>
    </sheetView>
  </sheetViews>
  <sheetFormatPr baseColWidth="10" defaultRowHeight="12.75"/>
  <sheetData>
    <row r="1" spans="1:4">
      <c r="A1" t="s">
        <v>0</v>
      </c>
      <c r="C1" s="7" t="s">
        <v>17</v>
      </c>
      <c r="D1" s="7" t="s">
        <v>18</v>
      </c>
    </row>
    <row r="3" spans="1:4" ht="14.25">
      <c r="A3" t="s">
        <v>2</v>
      </c>
      <c r="B3" t="s">
        <v>1</v>
      </c>
    </row>
    <row r="4" spans="1:4">
      <c r="A4">
        <v>2</v>
      </c>
      <c r="B4">
        <v>0.155</v>
      </c>
    </row>
    <row r="5" spans="1:4">
      <c r="A5">
        <v>4</v>
      </c>
      <c r="B5">
        <v>0.215</v>
      </c>
    </row>
    <row r="6" spans="1:4">
      <c r="A6">
        <v>6</v>
      </c>
      <c r="B6">
        <v>0.29799999999999999</v>
      </c>
    </row>
    <row r="7" spans="1:4">
      <c r="A7">
        <v>8</v>
      </c>
      <c r="B7">
        <v>0.41599999999999998</v>
      </c>
    </row>
    <row r="8" spans="1:4">
      <c r="A8">
        <v>10</v>
      </c>
      <c r="B8">
        <v>0.501</v>
      </c>
    </row>
    <row r="9" spans="1:4">
      <c r="A9">
        <v>12</v>
      </c>
      <c r="B9">
        <v>0.70299999999999996</v>
      </c>
    </row>
    <row r="10" spans="1:4">
      <c r="A10">
        <v>14</v>
      </c>
      <c r="B10">
        <v>0.77500000000000002</v>
      </c>
    </row>
    <row r="11" spans="1:4">
      <c r="A11">
        <v>16</v>
      </c>
      <c r="B11">
        <v>0.80900000000000005</v>
      </c>
    </row>
    <row r="12" spans="1:4">
      <c r="A12">
        <v>18</v>
      </c>
      <c r="C12">
        <v>0.84599999999999997</v>
      </c>
    </row>
    <row r="13" spans="1:4">
      <c r="A13">
        <v>20</v>
      </c>
      <c r="C13">
        <v>0.96599999999999997</v>
      </c>
    </row>
    <row r="16" spans="1:4" ht="15.75">
      <c r="A16" s="1" t="s">
        <v>3</v>
      </c>
    </row>
    <row r="17" spans="1:2">
      <c r="A17" s="2" t="s">
        <v>1</v>
      </c>
      <c r="B17" s="9">
        <v>0.38900000000000001</v>
      </c>
    </row>
    <row r="18" spans="1:2">
      <c r="A18" s="2" t="s">
        <v>4</v>
      </c>
    </row>
    <row r="19" spans="1:2">
      <c r="A19" s="3" t="s">
        <v>5</v>
      </c>
      <c r="B19" s="5">
        <f>SLOPE(B4:B13,A4:A13)</f>
        <v>5.1654761904761912E-2</v>
      </c>
    </row>
    <row r="20" spans="1:2">
      <c r="A20" s="3" t="s">
        <v>6</v>
      </c>
      <c r="B20" s="5"/>
    </row>
    <row r="21" spans="1:2">
      <c r="A21" s="3" t="s">
        <v>7</v>
      </c>
      <c r="B21" s="5">
        <f>INTERCEPT(B4:B13,A4:A13)</f>
        <v>1.9107142857142767E-2</v>
      </c>
    </row>
    <row r="22" spans="1:2" ht="14.25">
      <c r="A22" s="3" t="s">
        <v>11</v>
      </c>
      <c r="B22" s="5">
        <f>RSQ(B4:B13,A4:A13)</f>
        <v>0.97792656674082101</v>
      </c>
    </row>
    <row r="23" spans="1:2">
      <c r="A23" s="3"/>
      <c r="B23" s="5"/>
    </row>
    <row r="24" spans="1:2">
      <c r="A24" s="3" t="s">
        <v>8</v>
      </c>
      <c r="B24" s="6">
        <f>B17/B19</f>
        <v>7.5307674579396169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C10" sqref="C10"/>
    </sheetView>
  </sheetViews>
  <sheetFormatPr baseColWidth="10" defaultRowHeight="12.75"/>
  <sheetData>
    <row r="1" spans="1:3">
      <c r="A1" t="s">
        <v>0</v>
      </c>
      <c r="C1" s="7" t="s">
        <v>19</v>
      </c>
    </row>
    <row r="3" spans="1:3" ht="14.25">
      <c r="A3" t="s">
        <v>2</v>
      </c>
      <c r="B3" t="s">
        <v>1</v>
      </c>
    </row>
    <row r="4" spans="1:3">
      <c r="A4">
        <v>2</v>
      </c>
      <c r="C4">
        <v>0.10100000000000001</v>
      </c>
    </row>
    <row r="5" spans="1:3">
      <c r="A5">
        <v>4</v>
      </c>
      <c r="C5">
        <v>4.4999999999999998E-2</v>
      </c>
    </row>
    <row r="6" spans="1:3">
      <c r="A6">
        <v>6</v>
      </c>
      <c r="C6">
        <v>9.0999999999999998E-2</v>
      </c>
    </row>
    <row r="7" spans="1:3">
      <c r="A7">
        <v>8</v>
      </c>
      <c r="C7">
        <v>0.28399999999999997</v>
      </c>
    </row>
    <row r="8" spans="1:3">
      <c r="A8">
        <v>10</v>
      </c>
    </row>
    <row r="9" spans="1:3">
      <c r="A9">
        <v>12</v>
      </c>
      <c r="B9">
        <v>0.54800000000000004</v>
      </c>
    </row>
    <row r="10" spans="1:3">
      <c r="A10">
        <v>14</v>
      </c>
      <c r="C10">
        <v>0.47899999999999998</v>
      </c>
    </row>
    <row r="11" spans="1:3">
      <c r="A11">
        <v>16</v>
      </c>
      <c r="B11">
        <v>0.84099999999999997</v>
      </c>
    </row>
    <row r="12" spans="1:3">
      <c r="A12">
        <v>18</v>
      </c>
      <c r="B12">
        <v>1.0149999999999999</v>
      </c>
    </row>
    <row r="13" spans="1:3">
      <c r="A13">
        <v>20</v>
      </c>
      <c r="B13">
        <v>1.0660000000000001</v>
      </c>
    </row>
    <row r="16" spans="1:3" ht="15.75">
      <c r="A16" s="1" t="s">
        <v>3</v>
      </c>
    </row>
    <row r="17" spans="1:2">
      <c r="A17" s="2" t="s">
        <v>1</v>
      </c>
      <c r="B17" s="4"/>
    </row>
    <row r="18" spans="1:2">
      <c r="A18" s="2" t="s">
        <v>4</v>
      </c>
    </row>
    <row r="19" spans="1:2">
      <c r="A19" s="3" t="s">
        <v>5</v>
      </c>
      <c r="B19" s="5">
        <f>SLOPE(B6:B15,A6:A15)</f>
        <v>6.7628571428571427E-2</v>
      </c>
    </row>
    <row r="20" spans="1:2">
      <c r="A20" s="3" t="s">
        <v>6</v>
      </c>
      <c r="B20" s="5"/>
    </row>
    <row r="21" spans="1:2">
      <c r="A21" s="3" t="s">
        <v>7</v>
      </c>
      <c r="B21" s="5">
        <f>INTERCEPT(B6:B15,A6:A15)</f>
        <v>-0.24837142857142869</v>
      </c>
    </row>
    <row r="22" spans="1:2" ht="14.25">
      <c r="A22" s="3" t="s">
        <v>11</v>
      </c>
      <c r="B22" s="5">
        <f>RSQ(B6:B15,A6:A15)</f>
        <v>0.97642949946278612</v>
      </c>
    </row>
    <row r="23" spans="1:2">
      <c r="A23" s="3"/>
      <c r="B23" s="5"/>
    </row>
    <row r="24" spans="1:2">
      <c r="A24" s="3" t="s">
        <v>8</v>
      </c>
      <c r="B24" s="6">
        <f>B17/B19</f>
        <v>0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4"/>
  <sheetViews>
    <sheetView workbookViewId="0">
      <selection activeCell="B17" sqref="B17"/>
    </sheetView>
  </sheetViews>
  <sheetFormatPr baseColWidth="10" defaultRowHeight="12.75"/>
  <sheetData>
    <row r="1" spans="1:2">
      <c r="A1" t="s">
        <v>0</v>
      </c>
    </row>
    <row r="3" spans="1:2" ht="14.25">
      <c r="A3" t="s">
        <v>2</v>
      </c>
      <c r="B3" t="s">
        <v>1</v>
      </c>
    </row>
    <row r="4" spans="1:2">
      <c r="A4">
        <v>2</v>
      </c>
    </row>
    <row r="5" spans="1:2">
      <c r="A5">
        <v>4</v>
      </c>
    </row>
    <row r="6" spans="1:2">
      <c r="A6">
        <v>6</v>
      </c>
    </row>
    <row r="7" spans="1:2">
      <c r="A7">
        <v>8</v>
      </c>
    </row>
    <row r="8" spans="1:2">
      <c r="A8">
        <v>10</v>
      </c>
    </row>
    <row r="9" spans="1:2">
      <c r="A9">
        <v>12</v>
      </c>
    </row>
    <row r="10" spans="1:2">
      <c r="A10">
        <v>14</v>
      </c>
    </row>
    <row r="11" spans="1:2">
      <c r="A11">
        <v>16</v>
      </c>
    </row>
    <row r="12" spans="1:2">
      <c r="A12">
        <v>18</v>
      </c>
    </row>
    <row r="13" spans="1:2">
      <c r="A13">
        <v>20</v>
      </c>
    </row>
    <row r="16" spans="1:2" ht="15.75">
      <c r="A16" s="1" t="s">
        <v>3</v>
      </c>
    </row>
    <row r="17" spans="1:2">
      <c r="A17" s="2" t="s">
        <v>1</v>
      </c>
      <c r="B17" s="9"/>
    </row>
    <row r="18" spans="1:2">
      <c r="A18" s="2" t="s">
        <v>4</v>
      </c>
    </row>
    <row r="19" spans="1:2">
      <c r="A19" s="3" t="s">
        <v>5</v>
      </c>
      <c r="B19" s="5" t="e">
        <f>SLOPE(B6:B15,A6:A15)</f>
        <v>#DIV/0!</v>
      </c>
    </row>
    <row r="20" spans="1:2">
      <c r="A20" s="3" t="s">
        <v>6</v>
      </c>
      <c r="B20" s="5"/>
    </row>
    <row r="21" spans="1:2">
      <c r="A21" s="3" t="s">
        <v>7</v>
      </c>
      <c r="B21" s="5" t="e">
        <f>INTERCEPT(B6:B15,A6:A15)</f>
        <v>#DIV/0!</v>
      </c>
    </row>
    <row r="22" spans="1:2" ht="14.25">
      <c r="A22" s="3" t="s">
        <v>11</v>
      </c>
      <c r="B22" s="5" t="e">
        <f>RSQ(B6:B15,A6:A15)</f>
        <v>#DIV/0!</v>
      </c>
    </row>
    <row r="23" spans="1:2">
      <c r="A23" s="3"/>
      <c r="B23" s="5"/>
    </row>
    <row r="24" spans="1:2">
      <c r="A24" s="3" t="s">
        <v>8</v>
      </c>
      <c r="B24" s="6" t="e">
        <f>B17/B19</f>
        <v>#DIV/0!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4"/>
  <sheetViews>
    <sheetView workbookViewId="0">
      <selection activeCell="B17" sqref="B17"/>
    </sheetView>
  </sheetViews>
  <sheetFormatPr baseColWidth="10" defaultRowHeight="12.75"/>
  <sheetData>
    <row r="1" spans="1:2">
      <c r="A1" t="s">
        <v>0</v>
      </c>
    </row>
    <row r="3" spans="1:2" ht="14.25">
      <c r="A3" t="s">
        <v>2</v>
      </c>
      <c r="B3" t="s">
        <v>1</v>
      </c>
    </row>
    <row r="4" spans="1:2">
      <c r="A4">
        <v>2</v>
      </c>
    </row>
    <row r="5" spans="1:2">
      <c r="A5">
        <v>4</v>
      </c>
    </row>
    <row r="6" spans="1:2">
      <c r="A6">
        <v>6</v>
      </c>
    </row>
    <row r="7" spans="1:2">
      <c r="A7">
        <v>8</v>
      </c>
    </row>
    <row r="8" spans="1:2">
      <c r="A8">
        <v>10</v>
      </c>
    </row>
    <row r="9" spans="1:2">
      <c r="A9">
        <v>12</v>
      </c>
    </row>
    <row r="10" spans="1:2">
      <c r="A10">
        <v>14</v>
      </c>
    </row>
    <row r="11" spans="1:2">
      <c r="A11">
        <v>16</v>
      </c>
    </row>
    <row r="12" spans="1:2">
      <c r="A12">
        <v>18</v>
      </c>
    </row>
    <row r="13" spans="1:2">
      <c r="A13">
        <v>20</v>
      </c>
    </row>
    <row r="16" spans="1:2" ht="15.75">
      <c r="A16" s="1" t="s">
        <v>3</v>
      </c>
    </row>
    <row r="17" spans="1:2">
      <c r="A17" s="2" t="s">
        <v>1</v>
      </c>
      <c r="B17" s="9"/>
    </row>
    <row r="18" spans="1:2">
      <c r="A18" s="2" t="s">
        <v>4</v>
      </c>
    </row>
    <row r="19" spans="1:2">
      <c r="A19" s="3" t="s">
        <v>5</v>
      </c>
      <c r="B19" s="5" t="e">
        <f>SLOPE(B6:B15,A6:A15)</f>
        <v>#DIV/0!</v>
      </c>
    </row>
    <row r="20" spans="1:2">
      <c r="A20" s="3" t="s">
        <v>6</v>
      </c>
      <c r="B20" s="5"/>
    </row>
    <row r="21" spans="1:2">
      <c r="A21" s="3" t="s">
        <v>7</v>
      </c>
      <c r="B21" s="5" t="e">
        <f>INTERCEPT(B6:B15,A6:A15)</f>
        <v>#DIV/0!</v>
      </c>
    </row>
    <row r="22" spans="1:2" ht="14.25">
      <c r="A22" s="3" t="s">
        <v>11</v>
      </c>
      <c r="B22" s="5" t="e">
        <f>RSQ(B6:B15,A6:A15)</f>
        <v>#DIV/0!</v>
      </c>
    </row>
    <row r="23" spans="1:2">
      <c r="A23" s="3"/>
      <c r="B23" s="5"/>
    </row>
    <row r="24" spans="1:2">
      <c r="A24" s="3" t="s">
        <v>8</v>
      </c>
      <c r="B24" s="6" t="e">
        <f>B17/B19</f>
        <v>#DIV/0!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</vt:vector>
  </TitlesOfParts>
  <Company> Ecole alsacienne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EA</cp:lastModifiedBy>
  <dcterms:created xsi:type="dcterms:W3CDTF">2009-10-07T08:56:14Z</dcterms:created>
  <dcterms:modified xsi:type="dcterms:W3CDTF">2011-11-09T10:47:57Z</dcterms:modified>
</cp:coreProperties>
</file>